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1" sheetId="4" r:id="rId1"/>
    <sheet name="Лист1" sheetId="1" r:id="rId2"/>
    <sheet name="Лист2" sheetId="2" r:id="rId3"/>
    <sheet name="Лист3" sheetId="3" r:id="rId4"/>
  </sheets>
  <definedNames>
    <definedName name="_xlnm.Print_Titles" localSheetId="0">Ли1!$36:$39</definedName>
    <definedName name="_xlnm.Print_Area" localSheetId="0">Ли1!$A$1:$K$126</definedName>
  </definedNames>
  <calcPr calcId="124519"/>
</workbook>
</file>

<file path=xl/calcChain.xml><?xml version="1.0" encoding="utf-8"?>
<calcChain xmlns="http://schemas.openxmlformats.org/spreadsheetml/2006/main">
  <c r="K117" i="4"/>
  <c r="J117"/>
  <c r="I117"/>
  <c r="K116"/>
  <c r="J116"/>
  <c r="I116"/>
  <c r="K115"/>
  <c r="J115"/>
  <c r="I115"/>
  <c r="K112"/>
  <c r="J112"/>
  <c r="I112"/>
  <c r="K109"/>
  <c r="J109"/>
  <c r="I109"/>
  <c r="K102"/>
  <c r="J102"/>
  <c r="I102"/>
  <c r="K96"/>
  <c r="J96"/>
  <c r="I96"/>
  <c r="K91"/>
  <c r="J91"/>
  <c r="I91"/>
  <c r="K89"/>
  <c r="J89"/>
  <c r="I89"/>
  <c r="K77"/>
  <c r="J77"/>
  <c r="I77"/>
  <c r="K72"/>
  <c r="J72"/>
  <c r="I72"/>
  <c r="K70"/>
  <c r="J70"/>
  <c r="I70"/>
  <c r="K68"/>
  <c r="K113" s="1"/>
  <c r="J68"/>
  <c r="J113" s="1"/>
  <c r="I68"/>
  <c r="I113" s="1"/>
  <c r="K65"/>
  <c r="J65"/>
  <c r="I65"/>
  <c r="K63"/>
  <c r="J63"/>
  <c r="I63"/>
  <c r="K60"/>
  <c r="J60"/>
  <c r="I60"/>
  <c r="K58"/>
  <c r="J58"/>
  <c r="I58"/>
  <c r="K56"/>
  <c r="J56"/>
  <c r="I56"/>
  <c r="K54"/>
  <c r="J54"/>
  <c r="I54"/>
  <c r="K50"/>
  <c r="J50"/>
  <c r="I50"/>
  <c r="K48"/>
  <c r="K51" s="1"/>
  <c r="K114" s="1"/>
  <c r="J48"/>
  <c r="I48"/>
  <c r="I51" s="1"/>
  <c r="I114" s="1"/>
  <c r="K44"/>
  <c r="J44"/>
  <c r="J51" s="1"/>
  <c r="I44"/>
  <c r="J114" l="1"/>
</calcChain>
</file>

<file path=xl/sharedStrings.xml><?xml version="1.0" encoding="utf-8"?>
<sst xmlns="http://schemas.openxmlformats.org/spreadsheetml/2006/main" count="214" uniqueCount="129">
  <si>
    <t>СОГЛАСОВАНО</t>
  </si>
  <si>
    <t>УТВЕРЖДАЮ</t>
  </si>
  <si>
    <t>Начальник управления финансов</t>
  </si>
  <si>
    <t>и бюджетной политики</t>
  </si>
  <si>
    <t>Начальник управления образования</t>
  </si>
  <si>
    <t>(наименование должности лица,</t>
  </si>
  <si>
    <t>согласующего бюджетную смету)</t>
  </si>
  <si>
    <t>утверждающего бюджетную смету)</t>
  </si>
  <si>
    <t>Управление финансов и бюджетной политики</t>
  </si>
  <si>
    <t>Управление образования</t>
  </si>
  <si>
    <t>(наименование главного распорядителя</t>
  </si>
  <si>
    <t>(распорядителя) бюджетных средств;</t>
  </si>
  <si>
    <t>учреждения)</t>
  </si>
  <si>
    <t>________________________________</t>
  </si>
  <si>
    <t>С.В. Назаренко</t>
  </si>
  <si>
    <t>_____________________________</t>
  </si>
  <si>
    <t>Н.В. Таранова</t>
  </si>
  <si>
    <t>(подпись)              (расшифровка подписи)</t>
  </si>
  <si>
    <t xml:space="preserve">(подпись)   </t>
  </si>
  <si>
    <t xml:space="preserve"> (расшифровка подписи)</t>
  </si>
  <si>
    <t>"___" _________________20_____г.</t>
  </si>
  <si>
    <t xml:space="preserve">                                        
БЮДЖЕТНАЯ СМЕТА НА 2019 ФИНАНСОВЫЙ ГОД И ПЛАНОВЫЙ ПЕРИОД 2020 И 2021 ГОДОВ
</t>
  </si>
  <si>
    <t>Бюджетополучатель:</t>
  </si>
  <si>
    <t>Муниципальное бюджетное общеобразовательное учреждение</t>
  </si>
  <si>
    <t xml:space="preserve">"Ливенская средняя общеобразовательная школа №1" </t>
  </si>
  <si>
    <t xml:space="preserve"> Красногвардейского района Белгородской области</t>
  </si>
  <si>
    <t>КОДЫ</t>
  </si>
  <si>
    <t>Форма по ОКУД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</si>
  <si>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</si>
  <si>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</si>
  <si>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</si>
  <si>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</si>
  <si>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</si>
  <si>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</si>
  <si>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</si>
  <si>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</si>
  <si>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Консолидированный</t>
  </si>
  <si>
    <t>ОКТМО</t>
  </si>
  <si>
    <t>Единица измерения: тыс. руб.</t>
  </si>
  <si>
    <t>по ОКЕИ</t>
  </si>
  <si>
    <t>Наименование показателя</t>
  </si>
  <si>
    <t>Расходное обязательство</t>
  </si>
  <si>
    <t xml:space="preserve">Код по бюджетной классификации </t>
  </si>
  <si>
    <t>Сумма (тыс.руб)</t>
  </si>
  <si>
    <t>Раздел, подраздел</t>
  </si>
  <si>
    <t>Целевой статьи</t>
  </si>
  <si>
    <t>вида расходов</t>
  </si>
  <si>
    <t>ДопФК (наименование)</t>
  </si>
  <si>
    <t>ДопЭК</t>
  </si>
  <si>
    <t>Код цели</t>
  </si>
  <si>
    <t>2019 г.</t>
  </si>
  <si>
    <t>2020 г.</t>
  </si>
  <si>
    <t>2021 г.</t>
  </si>
  <si>
    <t>Заработная плата Указы</t>
  </si>
  <si>
    <t>611</t>
  </si>
  <si>
    <t>Заработная плата Прочие категории</t>
  </si>
  <si>
    <t>Начисления на выплаты по оплате труда Указы</t>
  </si>
  <si>
    <t>Начисления на выплаты по оплате труда Прочие категории</t>
  </si>
  <si>
    <t>Медикаменты</t>
  </si>
  <si>
    <t>Бензин</t>
  </si>
  <si>
    <t>Увеличение стоимости прочих оборотных запасов (материалов)</t>
  </si>
  <si>
    <t xml:space="preserve">Приобретение учебников </t>
  </si>
  <si>
    <t>612</t>
  </si>
  <si>
    <t>Итого:</t>
  </si>
  <si>
    <t>05-2002</t>
  </si>
  <si>
    <t>0702</t>
  </si>
  <si>
    <t>0220173040</t>
  </si>
  <si>
    <t>070102</t>
  </si>
  <si>
    <t>0220273060</t>
  </si>
  <si>
    <t>Продукты питания</t>
  </si>
  <si>
    <t>05-1023</t>
  </si>
  <si>
    <t>0707</t>
  </si>
  <si>
    <t>0240170650</t>
  </si>
  <si>
    <t>Компенсация на коммунальные услуги, гражданам, проживающим в сельской местности</t>
  </si>
  <si>
    <t>323</t>
  </si>
  <si>
    <t>05-1836</t>
  </si>
  <si>
    <t>1003</t>
  </si>
  <si>
    <t>0250373220</t>
  </si>
  <si>
    <t>100000</t>
  </si>
  <si>
    <t>Услуги связи, услуги интернет-связи</t>
  </si>
  <si>
    <t>05-1024</t>
  </si>
  <si>
    <t>0709</t>
  </si>
  <si>
    <t>0250473050</t>
  </si>
  <si>
    <t>0430172880</t>
  </si>
  <si>
    <t>05-1841</t>
  </si>
  <si>
    <t>02401S0650</t>
  </si>
  <si>
    <t>Заработная плата  Указы</t>
  </si>
  <si>
    <t>Услуги связи, услуги интернет - связи</t>
  </si>
  <si>
    <t>Транспортные услуги</t>
  </si>
  <si>
    <t>Оплата за теплоэнергию</t>
  </si>
  <si>
    <t>Оплата электроэнергии</t>
  </si>
  <si>
    <t>Оплата водоснабжения</t>
  </si>
  <si>
    <t>Твердые коммунальные отходы</t>
  </si>
  <si>
    <t>Прочее расходы (аттестация рабочих мест)</t>
  </si>
  <si>
    <t>Прочее расходы (мед. осмотр)</t>
  </si>
  <si>
    <t>Прочее расходы (проведение анализов)</t>
  </si>
  <si>
    <t>Прочее расходы (прочее)</t>
  </si>
  <si>
    <t>Оплата труда по договоррам</t>
  </si>
  <si>
    <t>Охрана помещений, оплата сигнализации</t>
  </si>
  <si>
    <t>Переподготовка кадров,повышение квалификации</t>
  </si>
  <si>
    <t>Охрана труда</t>
  </si>
  <si>
    <t>Прочие расходы и услуги</t>
  </si>
  <si>
    <t>Сопровождение бухгалтерских программ и программ отчетности</t>
  </si>
  <si>
    <t>Прочие информационные услуги</t>
  </si>
  <si>
    <t>Страхование автотранспорта</t>
  </si>
  <si>
    <t>Транспортный налог</t>
  </si>
  <si>
    <t>Земельный налог</t>
  </si>
  <si>
    <t>Налог на имущество</t>
  </si>
  <si>
    <t>Прочее налоги</t>
  </si>
  <si>
    <t>ГСМ(прочее)</t>
  </si>
  <si>
    <t>Увеличение стоимости мягкого инвентаря</t>
  </si>
  <si>
    <t>Оплата текущего ремонта оборудования и инвенторя(прочее)</t>
  </si>
  <si>
    <t>Оплата содержания помещения</t>
  </si>
  <si>
    <t>Система видеонаблюдения</t>
  </si>
  <si>
    <t>Прочее содержание имущества</t>
  </si>
  <si>
    <t>Оплата текущего ремонта зданий и сооружений</t>
  </si>
  <si>
    <t>Приобретение прочего оборудования</t>
  </si>
  <si>
    <t>Приобретение медицинского оборудования</t>
  </si>
  <si>
    <t>05-1021</t>
  </si>
  <si>
    <t>0220300590</t>
  </si>
  <si>
    <t>ИТОГО по разделам:</t>
  </si>
  <si>
    <t>из них</t>
  </si>
  <si>
    <t>Директор</t>
  </si>
  <si>
    <t>Т.Ю. Понамарева</t>
  </si>
  <si>
    <t>(должность)</t>
  </si>
  <si>
    <t>(подпись)</t>
  </si>
  <si>
    <t>(расшифровка подписи)</t>
  </si>
  <si>
    <t>Главный бухгалтер</t>
  </si>
  <si>
    <t>О.П. Удовиченко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</si>
</sst>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Border="1"/>
    <xf numFmtId="0" fontId="1" fillId="0" borderId="1" xfId="0" applyFont="1" applyBorder="1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8" fillId="0" borderId="0" xfId="0" applyFont="1" applyBorder="1" applyAlignment="1">
      <alignment horizontal="justify"/>
    </xf>
    <xf numFmtId="0" fontId="8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9" fillId="0" borderId="2" xfId="0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 wrapText="1"/>
    </xf>
    <xf numFmtId="0" fontId="3" fillId="2" borderId="2" xfId="0" applyFont="1" applyFill="1" applyBorder="1" applyAlignment="1">
      <alignment vertical="top" wrapText="1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right" wrapText="1"/>
    </xf>
    <xf numFmtId="3" fontId="2" fillId="2" borderId="2" xfId="0" applyNumberFormat="1" applyFont="1" applyFill="1" applyBorder="1" applyAlignment="1">
      <alignment horizontal="right" wrapText="1"/>
    </xf>
    <xf numFmtId="0" fontId="10" fillId="3" borderId="2" xfId="0" applyFont="1" applyFill="1" applyBorder="1" applyAlignment="1">
      <alignment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vertical="top" wrapText="1"/>
    </xf>
    <xf numFmtId="3" fontId="9" fillId="3" borderId="2" xfId="0" applyNumberFormat="1" applyFont="1" applyFill="1" applyBorder="1" applyAlignment="1">
      <alignment vertical="top" wrapText="1"/>
    </xf>
    <xf numFmtId="0" fontId="3" fillId="0" borderId="2" xfId="0" applyFont="1" applyBorder="1"/>
    <xf numFmtId="0" fontId="2" fillId="0" borderId="2" xfId="0" applyFont="1" applyBorder="1" applyAlignment="1">
      <alignment horizontal="right"/>
    </xf>
    <xf numFmtId="0" fontId="3" fillId="2" borderId="2" xfId="0" applyFont="1" applyFill="1" applyBorder="1"/>
    <xf numFmtId="0" fontId="2" fillId="2" borderId="2" xfId="0" applyFont="1" applyFill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2" fillId="0" borderId="2" xfId="0" applyFont="1" applyBorder="1"/>
    <xf numFmtId="3" fontId="2" fillId="0" borderId="2" xfId="0" applyNumberFormat="1" applyFont="1" applyBorder="1" applyAlignment="1">
      <alignment horizontal="right"/>
    </xf>
    <xf numFmtId="0" fontId="3" fillId="2" borderId="2" xfId="0" applyFont="1" applyFill="1" applyBorder="1" applyAlignment="1">
      <alignment vertical="center" wrapText="1"/>
    </xf>
    <xf numFmtId="0" fontId="2" fillId="2" borderId="2" xfId="0" applyFont="1" applyFill="1" applyBorder="1"/>
    <xf numFmtId="3" fontId="2" fillId="2" borderId="2" xfId="0" applyNumberFormat="1" applyFont="1" applyFill="1" applyBorder="1" applyAlignment="1">
      <alignment horizontal="right"/>
    </xf>
    <xf numFmtId="0" fontId="10" fillId="3" borderId="2" xfId="0" applyFont="1" applyFill="1" applyBorder="1" applyAlignment="1">
      <alignment vertical="center" wrapText="1"/>
    </xf>
    <xf numFmtId="0" fontId="2" fillId="3" borderId="2" xfId="0" applyFont="1" applyFill="1" applyBorder="1"/>
    <xf numFmtId="3" fontId="9" fillId="3" borderId="2" xfId="0" applyNumberFormat="1" applyFont="1" applyFill="1" applyBorder="1"/>
    <xf numFmtId="0" fontId="10" fillId="4" borderId="2" xfId="0" applyFont="1" applyFill="1" applyBorder="1" applyAlignment="1">
      <alignment vertical="center" wrapText="1"/>
    </xf>
    <xf numFmtId="0" fontId="3" fillId="4" borderId="2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2" xfId="0" applyFont="1" applyFill="1" applyBorder="1"/>
    <xf numFmtId="3" fontId="9" fillId="4" borderId="2" xfId="0" applyNumberFormat="1" applyFont="1" applyFill="1" applyBorder="1"/>
    <xf numFmtId="0" fontId="10" fillId="4" borderId="0" xfId="0" applyFont="1" applyFill="1" applyBorder="1" applyAlignment="1">
      <alignment vertical="center" wrapText="1"/>
    </xf>
    <xf numFmtId="0" fontId="3" fillId="4" borderId="5" xfId="0" applyFont="1" applyFill="1" applyBorder="1"/>
    <xf numFmtId="0" fontId="2" fillId="4" borderId="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right"/>
    </xf>
    <xf numFmtId="0" fontId="3" fillId="4" borderId="0" xfId="0" applyFont="1" applyFill="1" applyBorder="1"/>
    <xf numFmtId="0" fontId="2" fillId="4" borderId="0" xfId="0" applyFont="1" applyFill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/>
    <xf numFmtId="0" fontId="2" fillId="0" borderId="0" xfId="0" applyFont="1" applyAlignment="1">
      <alignment horizontal="justify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wrapText="1"/>
    </xf>
    <xf numFmtId="49" fontId="7" fillId="0" borderId="2" xfId="1" applyNumberFormat="1" applyFont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07"/>
  <sheetViews>
    <sheetView tabSelected="1" view="pageBreakPreview" topLeftCell="A22" zoomScale="60" workbookViewId="0">
      <selection activeCell="E57" sqref="E57"/>
    </sheetView>
  </sheetViews>
  <sheetFormatPr defaultRowHeight="15"/>
  <cols>
    <col min="1" max="1" width="32.5703125" style="4" customWidth="1"/>
    <col min="2" max="2" width="13.28515625" style="4" customWidth="1"/>
    <col min="3" max="3" width="14.140625" style="4" customWidth="1"/>
    <col min="4" max="4" width="16" style="4" customWidth="1"/>
    <col min="5" max="5" width="10.85546875" style="4" customWidth="1"/>
    <col min="6" max="6" width="14.5703125" style="4" customWidth="1"/>
    <col min="7" max="7" width="11.5703125" style="4" customWidth="1"/>
    <col min="8" max="8" width="11" style="4" customWidth="1"/>
    <col min="9" max="11" width="13.140625" style="4" customWidth="1"/>
    <col min="12" max="16384" width="9.140625" style="4"/>
  </cols>
  <sheetData>
    <row r="2" spans="1:11" ht="20.25">
      <c r="A2" s="1" t="s">
        <v>0</v>
      </c>
      <c r="B2" s="2"/>
      <c r="C2" s="2"/>
      <c r="D2" s="3"/>
      <c r="E2" s="3"/>
      <c r="F2" s="1" t="s">
        <v>1</v>
      </c>
      <c r="G2" s="2"/>
      <c r="H2" s="2"/>
      <c r="I2" s="2"/>
      <c r="J2" s="2"/>
      <c r="K2" s="3"/>
    </row>
    <row r="3" spans="1:11" ht="20.25">
      <c r="A3" s="5" t="s">
        <v>2</v>
      </c>
      <c r="B3" s="5"/>
      <c r="C3" s="2"/>
      <c r="D3" s="3"/>
      <c r="E3" s="3"/>
      <c r="F3" s="5"/>
      <c r="G3" s="5"/>
      <c r="H3" s="5"/>
      <c r="I3" s="5"/>
      <c r="J3" s="2"/>
      <c r="K3" s="3"/>
    </row>
    <row r="4" spans="1:11" ht="20.25">
      <c r="A4" s="6" t="s">
        <v>3</v>
      </c>
      <c r="B4" s="6"/>
      <c r="C4" s="2"/>
      <c r="D4" s="3"/>
      <c r="E4" s="3"/>
      <c r="F4" s="6" t="s">
        <v>4</v>
      </c>
      <c r="G4" s="6"/>
      <c r="H4" s="6"/>
      <c r="I4" s="6"/>
      <c r="J4" s="2"/>
      <c r="K4" s="3"/>
    </row>
    <row r="5" spans="1:11" ht="20.25">
      <c r="A5" s="2" t="s">
        <v>5</v>
      </c>
      <c r="B5" s="2"/>
      <c r="C5" s="2"/>
      <c r="D5" s="3"/>
      <c r="E5" s="3"/>
      <c r="F5" s="2" t="s">
        <v>5</v>
      </c>
      <c r="G5" s="2"/>
      <c r="H5" s="2"/>
      <c r="I5" s="2"/>
      <c r="J5" s="2"/>
      <c r="K5" s="3"/>
    </row>
    <row r="6" spans="1:11" ht="20.25">
      <c r="A6" s="2" t="s">
        <v>6</v>
      </c>
      <c r="B6" s="2"/>
      <c r="C6" s="2"/>
      <c r="D6" s="3"/>
      <c r="E6" s="3"/>
      <c r="F6" s="2" t="s">
        <v>7</v>
      </c>
      <c r="G6" s="2"/>
      <c r="H6" s="2"/>
      <c r="I6" s="2"/>
      <c r="J6" s="2"/>
      <c r="K6" s="3"/>
    </row>
    <row r="7" spans="1:11" ht="20.25">
      <c r="A7" s="2"/>
      <c r="B7" s="2"/>
      <c r="C7" s="2"/>
      <c r="D7" s="3"/>
      <c r="E7" s="3"/>
      <c r="F7" s="2"/>
      <c r="G7" s="2"/>
      <c r="H7" s="2"/>
      <c r="I7" s="2"/>
      <c r="J7" s="2"/>
      <c r="K7" s="3"/>
    </row>
    <row r="8" spans="1:11" ht="20.25">
      <c r="A8" s="6" t="s">
        <v>8</v>
      </c>
      <c r="B8" s="6"/>
      <c r="C8" s="6"/>
      <c r="D8" s="3"/>
      <c r="E8" s="3"/>
      <c r="F8" s="6" t="s">
        <v>9</v>
      </c>
      <c r="G8" s="6"/>
      <c r="H8" s="6"/>
      <c r="I8" s="6"/>
      <c r="J8" s="2"/>
      <c r="K8" s="3"/>
    </row>
    <row r="9" spans="1:11" ht="20.25">
      <c r="A9" s="2" t="s">
        <v>10</v>
      </c>
      <c r="B9" s="2"/>
      <c r="C9" s="2"/>
      <c r="D9" s="3"/>
      <c r="E9" s="3"/>
      <c r="F9" s="2" t="s">
        <v>10</v>
      </c>
      <c r="G9" s="2"/>
      <c r="H9" s="2"/>
      <c r="I9" s="2"/>
      <c r="J9" s="2"/>
      <c r="K9" s="3"/>
    </row>
    <row r="10" spans="1:11" ht="20.25">
      <c r="A10" s="2" t="s">
        <v>11</v>
      </c>
      <c r="B10" s="2"/>
      <c r="C10" s="2"/>
      <c r="D10" s="3"/>
      <c r="E10" s="3"/>
      <c r="F10" s="2" t="s">
        <v>11</v>
      </c>
      <c r="G10" s="2"/>
      <c r="H10" s="2"/>
      <c r="I10" s="2"/>
      <c r="J10" s="2"/>
      <c r="K10" s="3"/>
    </row>
    <row r="11" spans="1:11" ht="20.25">
      <c r="A11" s="2" t="s">
        <v>12</v>
      </c>
      <c r="B11" s="2"/>
      <c r="C11" s="2"/>
      <c r="D11" s="3"/>
      <c r="E11" s="3"/>
      <c r="F11" s="2" t="s">
        <v>12</v>
      </c>
      <c r="G11" s="2"/>
      <c r="H11" s="2"/>
      <c r="I11" s="2"/>
      <c r="J11" s="2"/>
      <c r="K11" s="3"/>
    </row>
    <row r="12" spans="1:11" ht="20.25">
      <c r="A12" s="2"/>
      <c r="B12" s="2"/>
      <c r="C12" s="2"/>
      <c r="D12" s="3"/>
      <c r="E12" s="3"/>
      <c r="F12" s="2"/>
      <c r="G12" s="2"/>
      <c r="H12" s="2"/>
      <c r="I12" s="2"/>
      <c r="J12" s="2"/>
      <c r="K12" s="3"/>
    </row>
    <row r="13" spans="1:11" ht="18" customHeight="1">
      <c r="A13" s="2" t="s">
        <v>13</v>
      </c>
      <c r="B13" s="2" t="s">
        <v>14</v>
      </c>
      <c r="C13" s="2"/>
      <c r="D13" s="3"/>
      <c r="E13" s="3"/>
      <c r="F13" s="2" t="s">
        <v>15</v>
      </c>
      <c r="G13" s="2"/>
      <c r="H13" s="2"/>
      <c r="I13" s="2" t="s">
        <v>16</v>
      </c>
      <c r="J13" s="2"/>
      <c r="K13" s="3"/>
    </row>
    <row r="14" spans="1:11" ht="18" customHeight="1">
      <c r="A14" s="2" t="s">
        <v>17</v>
      </c>
      <c r="B14" s="2"/>
      <c r="C14" s="2"/>
      <c r="D14" s="3"/>
      <c r="E14" s="3"/>
      <c r="F14" s="2" t="s">
        <v>18</v>
      </c>
      <c r="G14" s="2"/>
      <c r="H14" s="2" t="s">
        <v>19</v>
      </c>
      <c r="I14" s="2"/>
      <c r="J14" s="2"/>
      <c r="K14" s="3"/>
    </row>
    <row r="15" spans="1:11" ht="18" customHeight="1">
      <c r="A15" s="2"/>
      <c r="B15" s="2"/>
      <c r="C15" s="2"/>
      <c r="D15" s="3"/>
      <c r="E15" s="3"/>
      <c r="F15" s="2"/>
      <c r="G15" s="2"/>
      <c r="H15" s="2"/>
      <c r="I15" s="2"/>
      <c r="J15" s="2"/>
      <c r="K15" s="3"/>
    </row>
    <row r="16" spans="1:11" ht="19.5" customHeight="1">
      <c r="A16" s="2" t="s">
        <v>20</v>
      </c>
      <c r="B16" s="2"/>
      <c r="C16" s="2"/>
      <c r="D16" s="3"/>
      <c r="E16" s="3"/>
      <c r="F16" s="2" t="s">
        <v>20</v>
      </c>
      <c r="G16" s="2"/>
      <c r="H16" s="2"/>
      <c r="I16" s="2"/>
      <c r="J16" s="2"/>
      <c r="K16" s="3"/>
    </row>
    <row r="17" spans="1:11" ht="19.5" customHeight="1">
      <c r="A17" s="2"/>
      <c r="B17" s="2"/>
      <c r="C17" s="2"/>
      <c r="D17" s="3"/>
      <c r="E17" s="3"/>
      <c r="F17" s="2"/>
      <c r="G17" s="2"/>
      <c r="H17" s="2"/>
      <c r="I17" s="2"/>
      <c r="J17" s="2"/>
      <c r="K17" s="3"/>
    </row>
    <row r="18" spans="1:11" ht="19.5" customHeight="1">
      <c r="A18" s="2"/>
      <c r="B18" s="2"/>
      <c r="C18" s="2"/>
      <c r="D18" s="3"/>
      <c r="E18" s="3"/>
      <c r="F18" s="2"/>
      <c r="G18" s="2"/>
      <c r="H18" s="2"/>
      <c r="I18" s="2"/>
      <c r="J18" s="2"/>
      <c r="K18" s="3"/>
    </row>
    <row r="19" spans="1:11" ht="45.75" customHeight="1">
      <c r="A19" s="77" t="s">
        <v>21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</row>
    <row r="20" spans="1:11" ht="20.25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22.5">
      <c r="A21" s="9" t="s">
        <v>22</v>
      </c>
      <c r="B21" s="77" t="s">
        <v>23</v>
      </c>
      <c r="C21" s="77"/>
      <c r="D21" s="77"/>
      <c r="E21" s="77"/>
      <c r="F21" s="77"/>
      <c r="G21" s="77"/>
      <c r="H21" s="77"/>
      <c r="I21" s="77"/>
      <c r="J21" s="77"/>
      <c r="K21" s="77"/>
    </row>
    <row r="22" spans="1:11" ht="22.5">
      <c r="A22" s="9"/>
      <c r="B22" s="77" t="s">
        <v>24</v>
      </c>
      <c r="C22" s="77"/>
      <c r="D22" s="77"/>
      <c r="E22" s="77"/>
      <c r="F22" s="77"/>
      <c r="G22" s="77"/>
      <c r="H22" s="77"/>
      <c r="I22" s="77"/>
      <c r="J22" s="77"/>
      <c r="K22" s="77"/>
    </row>
    <row r="23" spans="1:11" ht="22.5">
      <c r="A23" s="9"/>
      <c r="B23" s="77" t="s">
        <v>25</v>
      </c>
      <c r="C23" s="77"/>
      <c r="D23" s="77"/>
      <c r="E23" s="77"/>
      <c r="F23" s="77"/>
      <c r="G23" s="77"/>
      <c r="H23" s="77"/>
      <c r="I23" s="77"/>
      <c r="J23" s="77"/>
      <c r="K23" s="77"/>
    </row>
    <row r="24" spans="1:11" ht="18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8.75">
      <c r="A25" s="72"/>
      <c r="B25" s="72"/>
      <c r="C25" s="72"/>
      <c r="D25" s="72"/>
      <c r="E25" s="72"/>
      <c r="F25" s="72"/>
      <c r="G25" s="72"/>
      <c r="H25" s="72"/>
      <c r="I25" s="72" t="s">
        <v>26</v>
      </c>
      <c r="J25" s="72"/>
      <c r="K25" s="72"/>
    </row>
    <row r="26" spans="1:11" ht="18.75">
      <c r="A26" s="72"/>
      <c r="B26" s="72"/>
      <c r="C26" s="72"/>
      <c r="D26" s="72"/>
      <c r="E26" s="72"/>
      <c r="F26" s="76" t="s">
        <v>27</v>
      </c>
      <c r="G26" s="76"/>
      <c r="H26" s="76"/>
      <c r="I26" s="72">
        <v>501012</v>
      </c>
      <c r="J26" s="72"/>
      <c r="K26" s="72"/>
    </row>
    <row r="27" spans="1:11" ht="18.75">
      <c r="A27" s="72"/>
      <c r="B27" s="72"/>
      <c r="C27" s="72"/>
      <c r="D27" s="72"/>
      <c r="E27" s="72"/>
      <c r="F27" s="74" t="s">
        <v>28</v>
      </c>
      <c r="G27" s="74"/>
      <c r="H27" s="74"/>
      <c r="I27" s="72"/>
      <c r="J27" s="72"/>
      <c r="K27" s="72"/>
    </row>
    <row r="28" spans="1:11" ht="18.75">
      <c r="A28" s="72"/>
      <c r="B28" s="72"/>
      <c r="C28" s="72"/>
      <c r="D28" s="72"/>
      <c r="E28" s="72"/>
      <c r="F28" s="74" t="s">
        <v>29</v>
      </c>
      <c r="G28" s="74"/>
      <c r="H28" s="74"/>
      <c r="I28" s="72"/>
      <c r="J28" s="72"/>
      <c r="K28" s="72"/>
    </row>
    <row r="29" spans="1:11" ht="18.75">
      <c r="A29" s="72" t="s">
        <v>30</v>
      </c>
      <c r="B29" s="72"/>
      <c r="C29" s="72"/>
      <c r="D29" s="72"/>
      <c r="E29" s="72"/>
      <c r="F29" s="74" t="s">
        <v>31</v>
      </c>
      <c r="G29" s="74"/>
      <c r="H29" s="74"/>
      <c r="I29" s="72"/>
      <c r="J29" s="72"/>
      <c r="K29" s="72"/>
    </row>
    <row r="30" spans="1:11" ht="18.75">
      <c r="A30" s="72" t="s">
        <v>32</v>
      </c>
      <c r="B30" s="72"/>
      <c r="C30" s="72"/>
      <c r="D30" s="72"/>
      <c r="E30" s="72"/>
      <c r="F30" s="74" t="s">
        <v>31</v>
      </c>
      <c r="G30" s="74"/>
      <c r="H30" s="74"/>
      <c r="I30" s="72"/>
      <c r="J30" s="72"/>
      <c r="K30" s="72"/>
    </row>
    <row r="31" spans="1:11" ht="18.75">
      <c r="A31" s="72" t="s">
        <v>33</v>
      </c>
      <c r="B31" s="72"/>
      <c r="C31" s="72"/>
      <c r="D31" s="72"/>
      <c r="E31" s="72"/>
      <c r="F31" s="75" t="s">
        <v>34</v>
      </c>
      <c r="G31" s="75"/>
      <c r="H31" s="75"/>
      <c r="I31" s="72"/>
      <c r="J31" s="72"/>
      <c r="K31" s="72"/>
    </row>
    <row r="32" spans="1:11" ht="18.75">
      <c r="A32" s="72" t="s">
        <v>35</v>
      </c>
      <c r="B32" s="72"/>
      <c r="C32" s="72"/>
      <c r="D32" s="72" t="s">
        <v>36</v>
      </c>
      <c r="E32" s="72"/>
      <c r="F32" s="73" t="s">
        <v>37</v>
      </c>
      <c r="G32" s="73"/>
      <c r="H32" s="73"/>
      <c r="I32" s="72"/>
      <c r="J32" s="72"/>
      <c r="K32" s="72"/>
    </row>
    <row r="33" spans="1:11" ht="18.75">
      <c r="A33" s="72" t="s">
        <v>38</v>
      </c>
      <c r="B33" s="72"/>
      <c r="C33" s="72"/>
      <c r="D33" s="72"/>
      <c r="E33" s="72"/>
      <c r="F33" s="73" t="s">
        <v>39</v>
      </c>
      <c r="G33" s="73"/>
      <c r="H33" s="73"/>
      <c r="I33" s="72">
        <v>383</v>
      </c>
      <c r="J33" s="72"/>
      <c r="K33" s="72"/>
    </row>
    <row r="34" spans="1:11" ht="18.75">
      <c r="A34" s="10"/>
      <c r="B34" s="11"/>
      <c r="C34" s="12"/>
      <c r="D34" s="12"/>
      <c r="E34" s="11"/>
      <c r="F34" s="12"/>
      <c r="G34" s="13"/>
      <c r="H34" s="13"/>
      <c r="I34" s="11"/>
      <c r="J34" s="13"/>
      <c r="K34" s="12"/>
    </row>
    <row r="35" spans="1:11" ht="18.7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8.75">
      <c r="A36" s="67" t="s">
        <v>40</v>
      </c>
      <c r="B36" s="67" t="s">
        <v>41</v>
      </c>
      <c r="C36" s="67" t="s">
        <v>42</v>
      </c>
      <c r="D36" s="67"/>
      <c r="E36" s="67"/>
      <c r="F36" s="67"/>
      <c r="G36" s="67"/>
      <c r="H36" s="67"/>
      <c r="I36" s="67" t="s">
        <v>43</v>
      </c>
      <c r="J36" s="67"/>
      <c r="K36" s="67"/>
    </row>
    <row r="37" spans="1:11" ht="37.5" customHeight="1">
      <c r="A37" s="67"/>
      <c r="B37" s="67"/>
      <c r="C37" s="69" t="s">
        <v>44</v>
      </c>
      <c r="D37" s="67" t="s">
        <v>45</v>
      </c>
      <c r="E37" s="67" t="s">
        <v>46</v>
      </c>
      <c r="F37" s="67" t="s">
        <v>47</v>
      </c>
      <c r="G37" s="71" t="s">
        <v>48</v>
      </c>
      <c r="H37" s="71" t="s">
        <v>49</v>
      </c>
      <c r="I37" s="67" t="s">
        <v>50</v>
      </c>
      <c r="J37" s="67" t="s">
        <v>51</v>
      </c>
      <c r="K37" s="67" t="s">
        <v>52</v>
      </c>
    </row>
    <row r="38" spans="1:11" ht="24" customHeight="1">
      <c r="A38" s="67"/>
      <c r="B38" s="67"/>
      <c r="C38" s="70"/>
      <c r="D38" s="67"/>
      <c r="E38" s="67"/>
      <c r="F38" s="67"/>
      <c r="G38" s="71"/>
      <c r="H38" s="71"/>
      <c r="I38" s="67"/>
      <c r="J38" s="67"/>
      <c r="K38" s="67"/>
    </row>
    <row r="39" spans="1:11" ht="18.75">
      <c r="A39" s="15">
        <v>1</v>
      </c>
      <c r="B39" s="15">
        <v>2</v>
      </c>
      <c r="C39" s="15">
        <v>3</v>
      </c>
      <c r="D39" s="15">
        <v>4</v>
      </c>
      <c r="E39" s="15">
        <v>5</v>
      </c>
      <c r="F39" s="15">
        <v>6</v>
      </c>
      <c r="G39" s="15">
        <v>7</v>
      </c>
      <c r="H39" s="15">
        <v>8</v>
      </c>
      <c r="I39" s="15">
        <v>9</v>
      </c>
      <c r="J39" s="15">
        <v>10</v>
      </c>
      <c r="K39" s="15">
        <v>11</v>
      </c>
    </row>
    <row r="40" spans="1:11" ht="18.75">
      <c r="A40" s="16" t="s">
        <v>53</v>
      </c>
      <c r="B40" s="16"/>
      <c r="C40" s="17"/>
      <c r="D40" s="17"/>
      <c r="E40" s="18" t="s">
        <v>54</v>
      </c>
      <c r="F40" s="18"/>
      <c r="G40" s="19">
        <v>2110200</v>
      </c>
      <c r="H40" s="20"/>
      <c r="I40" s="21">
        <v>10761</v>
      </c>
      <c r="J40" s="21">
        <v>11473</v>
      </c>
      <c r="K40" s="21">
        <v>11572</v>
      </c>
    </row>
    <row r="41" spans="1:11" ht="30">
      <c r="A41" s="16" t="s">
        <v>55</v>
      </c>
      <c r="B41" s="16"/>
      <c r="C41" s="17"/>
      <c r="D41" s="17"/>
      <c r="E41" s="18" t="s">
        <v>54</v>
      </c>
      <c r="F41" s="18"/>
      <c r="G41" s="19">
        <v>2110300</v>
      </c>
      <c r="H41" s="19"/>
      <c r="I41" s="21">
        <v>4257</v>
      </c>
      <c r="J41" s="21">
        <v>4468</v>
      </c>
      <c r="K41" s="21">
        <v>4673</v>
      </c>
    </row>
    <row r="42" spans="1:11" ht="30">
      <c r="A42" s="16" t="s">
        <v>56</v>
      </c>
      <c r="B42" s="16"/>
      <c r="C42" s="17"/>
      <c r="D42" s="17"/>
      <c r="E42" s="18" t="s">
        <v>54</v>
      </c>
      <c r="F42" s="18"/>
      <c r="G42" s="19">
        <v>2130200</v>
      </c>
      <c r="H42" s="19"/>
      <c r="I42" s="21">
        <v>3251</v>
      </c>
      <c r="J42" s="21">
        <v>3466</v>
      </c>
      <c r="K42" s="21">
        <v>3496</v>
      </c>
    </row>
    <row r="43" spans="1:11" ht="35.25" customHeight="1">
      <c r="A43" s="16" t="s">
        <v>57</v>
      </c>
      <c r="B43" s="16"/>
      <c r="C43" s="17"/>
      <c r="D43" s="17"/>
      <c r="E43" s="18" t="s">
        <v>54</v>
      </c>
      <c r="F43" s="18"/>
      <c r="G43" s="19">
        <v>2130300</v>
      </c>
      <c r="H43" s="19"/>
      <c r="I43" s="21">
        <v>1286</v>
      </c>
      <c r="J43" s="21">
        <v>1350</v>
      </c>
      <c r="K43" s="21">
        <v>1412</v>
      </c>
    </row>
    <row r="44" spans="1:11" ht="18.75">
      <c r="A44" s="22"/>
      <c r="B44" s="22"/>
      <c r="C44" s="23"/>
      <c r="D44" s="23"/>
      <c r="E44" s="24"/>
      <c r="F44" s="24"/>
      <c r="G44" s="25"/>
      <c r="H44" s="25"/>
      <c r="I44" s="26">
        <f>I40+I41+I42+I43</f>
        <v>19555</v>
      </c>
      <c r="J44" s="26">
        <f t="shared" ref="J44:K44" si="0">J40+J41+J42+J43</f>
        <v>20757</v>
      </c>
      <c r="K44" s="26">
        <f t="shared" si="0"/>
        <v>21153</v>
      </c>
    </row>
    <row r="45" spans="1:11" ht="18.75">
      <c r="A45" s="16" t="s">
        <v>58</v>
      </c>
      <c r="B45" s="16"/>
      <c r="C45" s="17"/>
      <c r="D45" s="17"/>
      <c r="E45" s="18" t="s">
        <v>54</v>
      </c>
      <c r="F45" s="18"/>
      <c r="G45" s="19">
        <v>3410002</v>
      </c>
      <c r="H45" s="19"/>
      <c r="I45" s="21">
        <v>3</v>
      </c>
      <c r="J45" s="21">
        <v>3</v>
      </c>
      <c r="K45" s="21">
        <v>3</v>
      </c>
    </row>
    <row r="46" spans="1:11" ht="18.75">
      <c r="A46" s="16" t="s">
        <v>59</v>
      </c>
      <c r="B46" s="16"/>
      <c r="C46" s="17"/>
      <c r="D46" s="17"/>
      <c r="E46" s="18" t="s">
        <v>54</v>
      </c>
      <c r="F46" s="18"/>
      <c r="G46" s="19">
        <v>3430001</v>
      </c>
      <c r="H46" s="19"/>
      <c r="I46" s="21"/>
      <c r="J46" s="21"/>
      <c r="K46" s="21"/>
    </row>
    <row r="47" spans="1:11" ht="35.25" customHeight="1">
      <c r="A47" s="16" t="s">
        <v>60</v>
      </c>
      <c r="B47" s="16"/>
      <c r="C47" s="17"/>
      <c r="D47" s="17"/>
      <c r="E47" s="18" t="s">
        <v>54</v>
      </c>
      <c r="F47" s="18"/>
      <c r="G47" s="19">
        <v>3460000</v>
      </c>
      <c r="H47" s="19"/>
      <c r="I47" s="21">
        <v>21</v>
      </c>
      <c r="J47" s="21">
        <v>22</v>
      </c>
      <c r="K47" s="21">
        <v>22</v>
      </c>
    </row>
    <row r="48" spans="1:11" ht="18.75">
      <c r="A48" s="22"/>
      <c r="B48" s="22"/>
      <c r="C48" s="23"/>
      <c r="D48" s="23"/>
      <c r="E48" s="24"/>
      <c r="F48" s="24"/>
      <c r="G48" s="25"/>
      <c r="H48" s="25"/>
      <c r="I48" s="26">
        <f>I45+I46+I47</f>
        <v>24</v>
      </c>
      <c r="J48" s="26">
        <f t="shared" ref="J48:K48" si="1">J45+J46+J47</f>
        <v>25</v>
      </c>
      <c r="K48" s="26">
        <f t="shared" si="1"/>
        <v>25</v>
      </c>
    </row>
    <row r="49" spans="1:11" ht="18.75">
      <c r="A49" s="16" t="s">
        <v>61</v>
      </c>
      <c r="B49" s="16"/>
      <c r="C49" s="17"/>
      <c r="D49" s="17"/>
      <c r="E49" s="18" t="s">
        <v>62</v>
      </c>
      <c r="F49" s="18"/>
      <c r="G49" s="19">
        <v>3100302</v>
      </c>
      <c r="H49" s="19"/>
      <c r="I49" s="21">
        <v>403</v>
      </c>
      <c r="J49" s="21">
        <v>425</v>
      </c>
      <c r="K49" s="21">
        <v>436</v>
      </c>
    </row>
    <row r="50" spans="1:11" ht="18.75">
      <c r="A50" s="22"/>
      <c r="B50" s="22"/>
      <c r="C50" s="23"/>
      <c r="D50" s="23"/>
      <c r="E50" s="24"/>
      <c r="F50" s="24"/>
      <c r="G50" s="25"/>
      <c r="H50" s="25"/>
      <c r="I50" s="26">
        <f>I49</f>
        <v>403</v>
      </c>
      <c r="J50" s="26">
        <f t="shared" ref="J50:K50" si="2">J49</f>
        <v>425</v>
      </c>
      <c r="K50" s="26">
        <f t="shared" si="2"/>
        <v>436</v>
      </c>
    </row>
    <row r="51" spans="1:11" ht="18.75">
      <c r="A51" s="27" t="s">
        <v>63</v>
      </c>
      <c r="B51" s="28" t="s">
        <v>64</v>
      </c>
      <c r="C51" s="28" t="s">
        <v>65</v>
      </c>
      <c r="D51" s="28" t="s">
        <v>66</v>
      </c>
      <c r="E51" s="29"/>
      <c r="F51" s="28" t="s">
        <v>67</v>
      </c>
      <c r="G51" s="30"/>
      <c r="H51" s="30"/>
      <c r="I51" s="31">
        <f>I44+I48+I50</f>
        <v>19982</v>
      </c>
      <c r="J51" s="31">
        <f t="shared" ref="J51:K51" si="3">J44+J48+J50</f>
        <v>21207</v>
      </c>
      <c r="K51" s="31">
        <f t="shared" si="3"/>
        <v>21614</v>
      </c>
    </row>
    <row r="52" spans="1:11" ht="18.75">
      <c r="A52" s="16" t="s">
        <v>53</v>
      </c>
      <c r="B52" s="16"/>
      <c r="C52" s="17"/>
      <c r="D52" s="17"/>
      <c r="E52" s="18" t="s">
        <v>54</v>
      </c>
      <c r="F52" s="18"/>
      <c r="G52" s="19">
        <v>2110200</v>
      </c>
      <c r="H52" s="20"/>
      <c r="I52" s="21">
        <v>173</v>
      </c>
      <c r="J52" s="21">
        <v>173</v>
      </c>
      <c r="K52" s="21">
        <v>173</v>
      </c>
    </row>
    <row r="53" spans="1:11" ht="30">
      <c r="A53" s="16" t="s">
        <v>56</v>
      </c>
      <c r="B53" s="16"/>
      <c r="C53" s="17"/>
      <c r="D53" s="17"/>
      <c r="E53" s="18" t="s">
        <v>54</v>
      </c>
      <c r="F53" s="18"/>
      <c r="G53" s="19">
        <v>2130200</v>
      </c>
      <c r="H53" s="19"/>
      <c r="I53" s="21">
        <v>52</v>
      </c>
      <c r="J53" s="21">
        <v>52</v>
      </c>
      <c r="K53" s="21">
        <v>52</v>
      </c>
    </row>
    <row r="54" spans="1:11" ht="18.75">
      <c r="A54" s="27" t="s">
        <v>63</v>
      </c>
      <c r="B54" s="28" t="s">
        <v>64</v>
      </c>
      <c r="C54" s="28" t="s">
        <v>65</v>
      </c>
      <c r="D54" s="28" t="s">
        <v>68</v>
      </c>
      <c r="E54" s="29"/>
      <c r="F54" s="28" t="s">
        <v>67</v>
      </c>
      <c r="G54" s="30"/>
      <c r="H54" s="30"/>
      <c r="I54" s="31">
        <f>SUM(I52:I53)</f>
        <v>225</v>
      </c>
      <c r="J54" s="31">
        <f>SUM(J52:J53)</f>
        <v>225</v>
      </c>
      <c r="K54" s="31">
        <f>SUM(K52:K53)</f>
        <v>225</v>
      </c>
    </row>
    <row r="55" spans="1:11" ht="18.75">
      <c r="A55" s="16" t="s">
        <v>69</v>
      </c>
      <c r="B55" s="16"/>
      <c r="C55" s="17"/>
      <c r="D55" s="17"/>
      <c r="E55" s="18" t="s">
        <v>54</v>
      </c>
      <c r="F55" s="18"/>
      <c r="G55" s="19">
        <v>3420002</v>
      </c>
      <c r="H55" s="20"/>
      <c r="I55" s="21">
        <v>42</v>
      </c>
      <c r="J55" s="21">
        <v>44</v>
      </c>
      <c r="K55" s="21">
        <v>45</v>
      </c>
    </row>
    <row r="56" spans="1:11" ht="18.75">
      <c r="A56" s="27" t="s">
        <v>63</v>
      </c>
      <c r="B56" s="28" t="s">
        <v>70</v>
      </c>
      <c r="C56" s="28" t="s">
        <v>71</v>
      </c>
      <c r="D56" s="28" t="s">
        <v>72</v>
      </c>
      <c r="E56" s="29"/>
      <c r="F56" s="28" t="s">
        <v>67</v>
      </c>
      <c r="G56" s="30"/>
      <c r="H56" s="30"/>
      <c r="I56" s="31">
        <f>SUM(I55:I55)</f>
        <v>42</v>
      </c>
      <c r="J56" s="31">
        <f>SUM(J55:J55)</f>
        <v>44</v>
      </c>
      <c r="K56" s="31">
        <f>SUM(K55:K55)</f>
        <v>45</v>
      </c>
    </row>
    <row r="57" spans="1:11" ht="45">
      <c r="A57" s="16" t="s">
        <v>73</v>
      </c>
      <c r="B57" s="16"/>
      <c r="C57" s="17"/>
      <c r="D57" s="17"/>
      <c r="E57" s="18" t="s">
        <v>74</v>
      </c>
      <c r="F57" s="18"/>
      <c r="G57" s="19">
        <v>2630101</v>
      </c>
      <c r="H57" s="20"/>
      <c r="I57" s="21">
        <v>1204</v>
      </c>
      <c r="J57" s="21">
        <v>1243</v>
      </c>
      <c r="K57" s="21">
        <v>1283</v>
      </c>
    </row>
    <row r="58" spans="1:11" ht="18.75">
      <c r="A58" s="27" t="s">
        <v>63</v>
      </c>
      <c r="B58" s="28" t="s">
        <v>75</v>
      </c>
      <c r="C58" s="28" t="s">
        <v>76</v>
      </c>
      <c r="D58" s="28" t="s">
        <v>77</v>
      </c>
      <c r="E58" s="29"/>
      <c r="F58" s="28" t="s">
        <v>78</v>
      </c>
      <c r="G58" s="30"/>
      <c r="H58" s="30"/>
      <c r="I58" s="31">
        <f>SUM(I57:I57)</f>
        <v>1204</v>
      </c>
      <c r="J58" s="31">
        <f>SUM(J57:J57)</f>
        <v>1243</v>
      </c>
      <c r="K58" s="31">
        <f>SUM(K57:K57)</f>
        <v>1283</v>
      </c>
    </row>
    <row r="59" spans="1:11" ht="30">
      <c r="A59" s="16" t="s">
        <v>79</v>
      </c>
      <c r="B59" s="16"/>
      <c r="C59" s="17"/>
      <c r="D59" s="17"/>
      <c r="E59" s="18" t="s">
        <v>54</v>
      </c>
      <c r="F59" s="18"/>
      <c r="G59" s="19">
        <v>2210100</v>
      </c>
      <c r="H59" s="20"/>
      <c r="I59" s="21"/>
      <c r="J59" s="21"/>
      <c r="K59" s="21"/>
    </row>
    <row r="60" spans="1:11" ht="18.75">
      <c r="A60" s="27" t="s">
        <v>63</v>
      </c>
      <c r="B60" s="28" t="s">
        <v>80</v>
      </c>
      <c r="C60" s="28" t="s">
        <v>81</v>
      </c>
      <c r="D60" s="28" t="s">
        <v>82</v>
      </c>
      <c r="E60" s="29"/>
      <c r="F60" s="28" t="s">
        <v>67</v>
      </c>
      <c r="G60" s="30"/>
      <c r="H60" s="30"/>
      <c r="I60" s="31">
        <f>SUM(I59:I59)</f>
        <v>0</v>
      </c>
      <c r="J60" s="31">
        <f>SUM(J59:J59)</f>
        <v>0</v>
      </c>
      <c r="K60" s="31">
        <f>SUM(K59:K59)</f>
        <v>0</v>
      </c>
    </row>
    <row r="61" spans="1:11" ht="18.75">
      <c r="A61" s="16" t="s">
        <v>69</v>
      </c>
      <c r="B61" s="16"/>
      <c r="C61" s="17"/>
      <c r="D61" s="17"/>
      <c r="E61" s="18" t="s">
        <v>54</v>
      </c>
      <c r="F61" s="18"/>
      <c r="G61" s="19">
        <v>3420002</v>
      </c>
      <c r="H61" s="20"/>
      <c r="I61" s="21">
        <v>500</v>
      </c>
      <c r="J61" s="21">
        <v>528</v>
      </c>
      <c r="K61" s="21">
        <v>549</v>
      </c>
    </row>
    <row r="62" spans="1:11" ht="35.25" customHeight="1">
      <c r="A62" s="16" t="s">
        <v>60</v>
      </c>
      <c r="B62" s="16"/>
      <c r="C62" s="17"/>
      <c r="D62" s="17"/>
      <c r="E62" s="18" t="s">
        <v>54</v>
      </c>
      <c r="F62" s="18"/>
      <c r="G62" s="19">
        <v>3460000</v>
      </c>
      <c r="H62" s="19"/>
      <c r="I62" s="21"/>
      <c r="J62" s="21"/>
      <c r="K62" s="21"/>
    </row>
    <row r="63" spans="1:11" ht="18.75">
      <c r="A63" s="27" t="s">
        <v>63</v>
      </c>
      <c r="B63" s="28" t="s">
        <v>75</v>
      </c>
      <c r="C63" s="28" t="s">
        <v>76</v>
      </c>
      <c r="D63" s="28" t="s">
        <v>83</v>
      </c>
      <c r="E63" s="29"/>
      <c r="F63" s="28" t="s">
        <v>78</v>
      </c>
      <c r="G63" s="30"/>
      <c r="H63" s="30"/>
      <c r="I63" s="31">
        <f>SUM(I61:I62)</f>
        <v>500</v>
      </c>
      <c r="J63" s="31">
        <f t="shared" ref="J63:K63" si="4">SUM(J61:J62)</f>
        <v>528</v>
      </c>
      <c r="K63" s="31">
        <f t="shared" si="4"/>
        <v>549</v>
      </c>
    </row>
    <row r="64" spans="1:11" ht="18.75">
      <c r="A64" s="16" t="s">
        <v>69</v>
      </c>
      <c r="B64" s="16"/>
      <c r="C64" s="17"/>
      <c r="D64" s="17"/>
      <c r="E64" s="18" t="s">
        <v>54</v>
      </c>
      <c r="F64" s="18"/>
      <c r="G64" s="19">
        <v>3420002</v>
      </c>
      <c r="H64" s="20"/>
      <c r="I64" s="21">
        <v>83</v>
      </c>
      <c r="J64" s="21">
        <v>83</v>
      </c>
      <c r="K64" s="21">
        <v>83</v>
      </c>
    </row>
    <row r="65" spans="1:11" ht="18.75">
      <c r="A65" s="27" t="s">
        <v>63</v>
      </c>
      <c r="B65" s="28" t="s">
        <v>84</v>
      </c>
      <c r="C65" s="28" t="s">
        <v>71</v>
      </c>
      <c r="D65" s="28" t="s">
        <v>85</v>
      </c>
      <c r="E65" s="29"/>
      <c r="F65" s="28" t="s">
        <v>67</v>
      </c>
      <c r="G65" s="30"/>
      <c r="H65" s="30"/>
      <c r="I65" s="31">
        <f>SUM(I64:I64)</f>
        <v>83</v>
      </c>
      <c r="J65" s="31">
        <f>SUM(J64:J64)</f>
        <v>83</v>
      </c>
      <c r="K65" s="31">
        <f>SUM(K64:K64)</f>
        <v>83</v>
      </c>
    </row>
    <row r="66" spans="1:11" ht="18.75">
      <c r="A66" s="16" t="s">
        <v>86</v>
      </c>
      <c r="B66" s="32"/>
      <c r="C66" s="17"/>
      <c r="D66" s="17"/>
      <c r="E66" s="18" t="s">
        <v>54</v>
      </c>
      <c r="F66" s="18"/>
      <c r="G66" s="19">
        <v>2110200</v>
      </c>
      <c r="H66" s="33"/>
      <c r="I66" s="21"/>
      <c r="J66" s="21"/>
      <c r="K66" s="21"/>
    </row>
    <row r="67" spans="1:11" ht="30">
      <c r="A67" s="16" t="s">
        <v>56</v>
      </c>
      <c r="B67" s="32"/>
      <c r="C67" s="17"/>
      <c r="D67" s="17"/>
      <c r="E67" s="18" t="s">
        <v>54</v>
      </c>
      <c r="F67" s="18"/>
      <c r="G67" s="19">
        <v>2130200</v>
      </c>
      <c r="H67" s="33"/>
      <c r="I67" s="21"/>
      <c r="J67" s="21"/>
      <c r="K67" s="21"/>
    </row>
    <row r="68" spans="1:11" ht="18.75">
      <c r="A68" s="22"/>
      <c r="B68" s="34"/>
      <c r="C68" s="23"/>
      <c r="D68" s="23"/>
      <c r="E68" s="24"/>
      <c r="F68" s="24"/>
      <c r="G68" s="25"/>
      <c r="H68" s="35"/>
      <c r="I68" s="26">
        <f>I66+I67</f>
        <v>0</v>
      </c>
      <c r="J68" s="26">
        <f>J66+J67</f>
        <v>0</v>
      </c>
      <c r="K68" s="26">
        <f>K66+K67</f>
        <v>0</v>
      </c>
    </row>
    <row r="69" spans="1:11" ht="30">
      <c r="A69" s="36" t="s">
        <v>87</v>
      </c>
      <c r="B69" s="32"/>
      <c r="C69" s="37"/>
      <c r="D69" s="37"/>
      <c r="E69" s="18" t="s">
        <v>54</v>
      </c>
      <c r="F69" s="33"/>
      <c r="G69" s="33">
        <v>2210100</v>
      </c>
      <c r="H69" s="33"/>
      <c r="I69" s="38">
        <v>36</v>
      </c>
      <c r="J69" s="38">
        <v>36</v>
      </c>
      <c r="K69" s="38">
        <v>36</v>
      </c>
    </row>
    <row r="70" spans="1:11" ht="18.75">
      <c r="A70" s="39"/>
      <c r="B70" s="34"/>
      <c r="C70" s="40"/>
      <c r="D70" s="40"/>
      <c r="E70" s="24"/>
      <c r="F70" s="35"/>
      <c r="G70" s="35"/>
      <c r="H70" s="35"/>
      <c r="I70" s="41">
        <f>I69</f>
        <v>36</v>
      </c>
      <c r="J70" s="41">
        <f>J69</f>
        <v>36</v>
      </c>
      <c r="K70" s="41">
        <f>K69</f>
        <v>36</v>
      </c>
    </row>
    <row r="71" spans="1:11" ht="18.75">
      <c r="A71" s="36" t="s">
        <v>88</v>
      </c>
      <c r="B71" s="32"/>
      <c r="C71" s="37"/>
      <c r="D71" s="37"/>
      <c r="E71" s="18" t="s">
        <v>54</v>
      </c>
      <c r="F71" s="33"/>
      <c r="G71" s="33">
        <v>2220100</v>
      </c>
      <c r="H71" s="33"/>
      <c r="I71" s="38"/>
      <c r="J71" s="38"/>
      <c r="K71" s="38"/>
    </row>
    <row r="72" spans="1:11" ht="18.75">
      <c r="A72" s="39"/>
      <c r="B72" s="34"/>
      <c r="C72" s="40"/>
      <c r="D72" s="40"/>
      <c r="E72" s="24"/>
      <c r="F72" s="35"/>
      <c r="G72" s="35"/>
      <c r="H72" s="35"/>
      <c r="I72" s="41">
        <f>I71</f>
        <v>0</v>
      </c>
      <c r="J72" s="41">
        <f>J71</f>
        <v>0</v>
      </c>
      <c r="K72" s="41">
        <f>K71</f>
        <v>0</v>
      </c>
    </row>
    <row r="73" spans="1:11" ht="18.75">
      <c r="A73" s="36" t="s">
        <v>89</v>
      </c>
      <c r="B73" s="32"/>
      <c r="C73" s="37"/>
      <c r="D73" s="37"/>
      <c r="E73" s="18" t="s">
        <v>54</v>
      </c>
      <c r="F73" s="33"/>
      <c r="G73" s="33">
        <v>2230101</v>
      </c>
      <c r="H73" s="33"/>
      <c r="I73" s="38">
        <v>1400</v>
      </c>
      <c r="J73" s="38">
        <v>1400</v>
      </c>
      <c r="K73" s="38">
        <v>1400</v>
      </c>
    </row>
    <row r="74" spans="1:11" ht="18.75">
      <c r="A74" s="36" t="s">
        <v>90</v>
      </c>
      <c r="B74" s="32"/>
      <c r="C74" s="37"/>
      <c r="D74" s="37"/>
      <c r="E74" s="18" t="s">
        <v>54</v>
      </c>
      <c r="F74" s="33"/>
      <c r="G74" s="33">
        <v>2230300</v>
      </c>
      <c r="H74" s="33"/>
      <c r="I74" s="38">
        <v>233</v>
      </c>
      <c r="J74" s="38">
        <v>233</v>
      </c>
      <c r="K74" s="38">
        <v>233</v>
      </c>
    </row>
    <row r="75" spans="1:11" ht="18.75">
      <c r="A75" s="36" t="s">
        <v>91</v>
      </c>
      <c r="B75" s="32"/>
      <c r="C75" s="37"/>
      <c r="D75" s="37"/>
      <c r="E75" s="18" t="s">
        <v>54</v>
      </c>
      <c r="F75" s="33"/>
      <c r="G75" s="33">
        <v>2230400</v>
      </c>
      <c r="H75" s="33"/>
      <c r="I75" s="38">
        <v>53</v>
      </c>
      <c r="J75" s="38">
        <v>53</v>
      </c>
      <c r="K75" s="38">
        <v>53</v>
      </c>
    </row>
    <row r="76" spans="1:11" ht="20.25" customHeight="1">
      <c r="A76" s="36" t="s">
        <v>92</v>
      </c>
      <c r="B76" s="32"/>
      <c r="C76" s="37"/>
      <c r="D76" s="37"/>
      <c r="E76" s="18" t="s">
        <v>54</v>
      </c>
      <c r="F76" s="33"/>
      <c r="G76" s="33">
        <v>2230700</v>
      </c>
      <c r="H76" s="33"/>
      <c r="I76" s="38">
        <v>15</v>
      </c>
      <c r="J76" s="38">
        <v>15</v>
      </c>
      <c r="K76" s="38">
        <v>15</v>
      </c>
    </row>
    <row r="77" spans="1:11" ht="20.25" customHeight="1">
      <c r="A77" s="39"/>
      <c r="B77" s="34"/>
      <c r="C77" s="40"/>
      <c r="D77" s="40"/>
      <c r="E77" s="24"/>
      <c r="F77" s="35"/>
      <c r="G77" s="35"/>
      <c r="H77" s="35"/>
      <c r="I77" s="41">
        <f>I73+I74+I75+I76</f>
        <v>1701</v>
      </c>
      <c r="J77" s="41">
        <f>J73+J74+J75+J76</f>
        <v>1701</v>
      </c>
      <c r="K77" s="41">
        <f>K73+K74+K75+K76</f>
        <v>1701</v>
      </c>
    </row>
    <row r="78" spans="1:11" ht="30">
      <c r="A78" s="36" t="s">
        <v>93</v>
      </c>
      <c r="B78" s="32"/>
      <c r="C78" s="37"/>
      <c r="D78" s="37"/>
      <c r="E78" s="33">
        <v>611</v>
      </c>
      <c r="F78" s="33"/>
      <c r="G78" s="33">
        <v>2260101</v>
      </c>
      <c r="H78" s="33"/>
      <c r="I78" s="38">
        <v>49</v>
      </c>
      <c r="J78" s="38">
        <v>49</v>
      </c>
      <c r="K78" s="38">
        <v>49</v>
      </c>
    </row>
    <row r="79" spans="1:11" ht="18.75">
      <c r="A79" s="36" t="s">
        <v>94</v>
      </c>
      <c r="B79" s="32"/>
      <c r="C79" s="37"/>
      <c r="D79" s="37"/>
      <c r="E79" s="33">
        <v>611</v>
      </c>
      <c r="F79" s="33"/>
      <c r="G79" s="33">
        <v>2260103</v>
      </c>
      <c r="H79" s="33"/>
      <c r="I79" s="38">
        <v>176</v>
      </c>
      <c r="J79" s="38">
        <v>176</v>
      </c>
      <c r="K79" s="38">
        <v>176</v>
      </c>
    </row>
    <row r="80" spans="1:11" ht="30">
      <c r="A80" s="36" t="s">
        <v>95</v>
      </c>
      <c r="B80" s="32"/>
      <c r="C80" s="37"/>
      <c r="D80" s="37"/>
      <c r="E80" s="33">
        <v>611</v>
      </c>
      <c r="F80" s="33"/>
      <c r="G80" s="33">
        <v>2260104</v>
      </c>
      <c r="H80" s="33"/>
      <c r="I80" s="38">
        <v>5</v>
      </c>
      <c r="J80" s="38">
        <v>5</v>
      </c>
      <c r="K80" s="38">
        <v>5</v>
      </c>
    </row>
    <row r="81" spans="1:11" ht="18.75">
      <c r="A81" s="36" t="s">
        <v>96</v>
      </c>
      <c r="B81" s="32"/>
      <c r="C81" s="37"/>
      <c r="D81" s="37"/>
      <c r="E81" s="18" t="s">
        <v>54</v>
      </c>
      <c r="F81" s="33"/>
      <c r="G81" s="33">
        <v>2260106</v>
      </c>
      <c r="H81" s="33"/>
      <c r="I81" s="38">
        <v>41</v>
      </c>
      <c r="J81" s="38">
        <v>41</v>
      </c>
      <c r="K81" s="38">
        <v>41</v>
      </c>
    </row>
    <row r="82" spans="1:11" ht="18.75">
      <c r="A82" s="36" t="s">
        <v>97</v>
      </c>
      <c r="B82" s="32"/>
      <c r="C82" s="37"/>
      <c r="D82" s="37"/>
      <c r="E82" s="18" t="s">
        <v>54</v>
      </c>
      <c r="F82" s="33"/>
      <c r="G82" s="33">
        <v>2260302</v>
      </c>
      <c r="H82" s="33"/>
      <c r="I82" s="38"/>
      <c r="J82" s="38"/>
      <c r="K82" s="38"/>
    </row>
    <row r="83" spans="1:11" ht="30">
      <c r="A83" s="36" t="s">
        <v>98</v>
      </c>
      <c r="B83" s="32"/>
      <c r="C83" s="37"/>
      <c r="D83" s="37"/>
      <c r="E83" s="18" t="s">
        <v>54</v>
      </c>
      <c r="F83" s="33"/>
      <c r="G83" s="33">
        <v>2260402</v>
      </c>
      <c r="H83" s="33"/>
      <c r="I83" s="38"/>
      <c r="J83" s="38"/>
      <c r="K83" s="38"/>
    </row>
    <row r="84" spans="1:11" ht="30.75" customHeight="1">
      <c r="A84" s="36" t="s">
        <v>99</v>
      </c>
      <c r="B84" s="32"/>
      <c r="C84" s="37"/>
      <c r="D84" s="37"/>
      <c r="E84" s="18" t="s">
        <v>54</v>
      </c>
      <c r="F84" s="33"/>
      <c r="G84" s="33">
        <v>2260408</v>
      </c>
      <c r="H84" s="33"/>
      <c r="I84" s="38">
        <v>4</v>
      </c>
      <c r="J84" s="38">
        <v>4</v>
      </c>
      <c r="K84" s="38">
        <v>4</v>
      </c>
    </row>
    <row r="85" spans="1:11" ht="30.75" customHeight="1">
      <c r="A85" s="36" t="s">
        <v>100</v>
      </c>
      <c r="B85" s="32"/>
      <c r="C85" s="37"/>
      <c r="D85" s="37"/>
      <c r="E85" s="18" t="s">
        <v>54</v>
      </c>
      <c r="F85" s="33"/>
      <c r="G85" s="33">
        <v>2260409</v>
      </c>
      <c r="H85" s="33"/>
      <c r="I85" s="38">
        <v>2</v>
      </c>
      <c r="J85" s="38">
        <v>2</v>
      </c>
      <c r="K85" s="38">
        <v>2</v>
      </c>
    </row>
    <row r="86" spans="1:11" ht="30.75" customHeight="1">
      <c r="A86" s="36" t="s">
        <v>101</v>
      </c>
      <c r="B86" s="32"/>
      <c r="C86" s="37"/>
      <c r="D86" s="37"/>
      <c r="E86" s="18" t="s">
        <v>54</v>
      </c>
      <c r="F86" s="33"/>
      <c r="G86" s="33">
        <v>2260411</v>
      </c>
      <c r="H86" s="33"/>
      <c r="I86" s="38">
        <v>6</v>
      </c>
      <c r="J86" s="38">
        <v>6</v>
      </c>
      <c r="K86" s="38">
        <v>6</v>
      </c>
    </row>
    <row r="87" spans="1:11" ht="30">
      <c r="A87" s="36" t="s">
        <v>102</v>
      </c>
      <c r="B87" s="32"/>
      <c r="C87" s="37"/>
      <c r="D87" s="37"/>
      <c r="E87" s="18" t="s">
        <v>54</v>
      </c>
      <c r="F87" s="33"/>
      <c r="G87" s="33">
        <v>2260802</v>
      </c>
      <c r="H87" s="33"/>
      <c r="I87" s="38">
        <v>60</v>
      </c>
      <c r="J87" s="38">
        <v>60</v>
      </c>
      <c r="K87" s="38">
        <v>60</v>
      </c>
    </row>
    <row r="88" spans="1:11" ht="18.75">
      <c r="A88" s="36" t="s">
        <v>103</v>
      </c>
      <c r="B88" s="32"/>
      <c r="C88" s="37"/>
      <c r="D88" s="37"/>
      <c r="E88" s="18" t="s">
        <v>54</v>
      </c>
      <c r="F88" s="33"/>
      <c r="G88" s="33">
        <v>2260804</v>
      </c>
      <c r="H88" s="33"/>
      <c r="I88" s="38">
        <v>18</v>
      </c>
      <c r="J88" s="38">
        <v>18</v>
      </c>
      <c r="K88" s="38">
        <v>18</v>
      </c>
    </row>
    <row r="89" spans="1:11" ht="18.75">
      <c r="A89" s="39"/>
      <c r="B89" s="34"/>
      <c r="C89" s="40"/>
      <c r="D89" s="40"/>
      <c r="E89" s="24"/>
      <c r="F89" s="35"/>
      <c r="G89" s="35"/>
      <c r="H89" s="35"/>
      <c r="I89" s="41">
        <f>I78+I79+I80+I81+I82+I83+I84+I85+I86+I87+I88</f>
        <v>361</v>
      </c>
      <c r="J89" s="41">
        <f>J78+J79+J80+J81+J82+J83+J84+J85+J86+J87+J88</f>
        <v>361</v>
      </c>
      <c r="K89" s="41">
        <f>K78+K79+K80+K81+K82+K83+K84+K85+K86+K87+K88</f>
        <v>361</v>
      </c>
    </row>
    <row r="90" spans="1:11" ht="18.75">
      <c r="A90" s="36" t="s">
        <v>104</v>
      </c>
      <c r="B90" s="32"/>
      <c r="C90" s="37"/>
      <c r="D90" s="37"/>
      <c r="E90" s="18" t="s">
        <v>54</v>
      </c>
      <c r="F90" s="33"/>
      <c r="G90" s="33">
        <v>2270100</v>
      </c>
      <c r="H90" s="33"/>
      <c r="I90" s="38">
        <v>14</v>
      </c>
      <c r="J90" s="38">
        <v>14</v>
      </c>
      <c r="K90" s="38">
        <v>14</v>
      </c>
    </row>
    <row r="91" spans="1:11" ht="18.75">
      <c r="A91" s="39"/>
      <c r="B91" s="34"/>
      <c r="C91" s="40"/>
      <c r="D91" s="40"/>
      <c r="E91" s="24"/>
      <c r="F91" s="35"/>
      <c r="G91" s="35"/>
      <c r="H91" s="35"/>
      <c r="I91" s="41">
        <f>I90</f>
        <v>14</v>
      </c>
      <c r="J91" s="41">
        <f>J90</f>
        <v>14</v>
      </c>
      <c r="K91" s="41">
        <f>K90</f>
        <v>14</v>
      </c>
    </row>
    <row r="92" spans="1:11" ht="18.75">
      <c r="A92" s="36" t="s">
        <v>105</v>
      </c>
      <c r="B92" s="32"/>
      <c r="C92" s="37"/>
      <c r="D92" s="37"/>
      <c r="E92" s="18" t="s">
        <v>54</v>
      </c>
      <c r="F92" s="33"/>
      <c r="G92" s="33">
        <v>2910001</v>
      </c>
      <c r="H92" s="33"/>
      <c r="I92" s="38">
        <v>11</v>
      </c>
      <c r="J92" s="38">
        <v>11</v>
      </c>
      <c r="K92" s="38">
        <v>11</v>
      </c>
    </row>
    <row r="93" spans="1:11" ht="18.75">
      <c r="A93" s="36" t="s">
        <v>106</v>
      </c>
      <c r="B93" s="32"/>
      <c r="C93" s="37"/>
      <c r="D93" s="37"/>
      <c r="E93" s="18" t="s">
        <v>54</v>
      </c>
      <c r="F93" s="33"/>
      <c r="G93" s="33">
        <v>2910002</v>
      </c>
      <c r="H93" s="33"/>
      <c r="I93" s="38">
        <v>101</v>
      </c>
      <c r="J93" s="38">
        <v>101</v>
      </c>
      <c r="K93" s="38">
        <v>101</v>
      </c>
    </row>
    <row r="94" spans="1:11" ht="18.75">
      <c r="A94" s="36" t="s">
        <v>107</v>
      </c>
      <c r="B94" s="32"/>
      <c r="C94" s="37"/>
      <c r="D94" s="37"/>
      <c r="E94" s="18" t="s">
        <v>54</v>
      </c>
      <c r="F94" s="33"/>
      <c r="G94" s="33">
        <v>2910003</v>
      </c>
      <c r="H94" s="33"/>
      <c r="I94" s="38">
        <v>500</v>
      </c>
      <c r="J94" s="38">
        <v>500</v>
      </c>
      <c r="K94" s="38">
        <v>500</v>
      </c>
    </row>
    <row r="95" spans="1:11" ht="18.75">
      <c r="A95" s="36" t="s">
        <v>108</v>
      </c>
      <c r="B95" s="32"/>
      <c r="C95" s="37"/>
      <c r="D95" s="37"/>
      <c r="E95" s="18" t="s">
        <v>54</v>
      </c>
      <c r="F95" s="33"/>
      <c r="G95" s="33">
        <v>2910005</v>
      </c>
      <c r="H95" s="33"/>
      <c r="I95" s="38">
        <v>5</v>
      </c>
      <c r="J95" s="38">
        <v>5</v>
      </c>
      <c r="K95" s="38">
        <v>5</v>
      </c>
    </row>
    <row r="96" spans="1:11" ht="18.75">
      <c r="A96" s="39"/>
      <c r="B96" s="34"/>
      <c r="C96" s="40"/>
      <c r="D96" s="40"/>
      <c r="E96" s="24"/>
      <c r="F96" s="35"/>
      <c r="G96" s="35"/>
      <c r="H96" s="35"/>
      <c r="I96" s="41">
        <f>I92+I93+I94+I95</f>
        <v>617</v>
      </c>
      <c r="J96" s="41">
        <f>J92+J93+J94+J95</f>
        <v>617</v>
      </c>
      <c r="K96" s="41">
        <f>K92+K93+K94+K95</f>
        <v>617</v>
      </c>
    </row>
    <row r="97" spans="1:11" ht="18.75">
      <c r="A97" s="16" t="s">
        <v>69</v>
      </c>
      <c r="B97" s="16"/>
      <c r="C97" s="17"/>
      <c r="D97" s="17"/>
      <c r="E97" s="18" t="s">
        <v>54</v>
      </c>
      <c r="F97" s="18"/>
      <c r="G97" s="19">
        <v>3420002</v>
      </c>
      <c r="H97" s="20"/>
      <c r="I97" s="21">
        <v>1404</v>
      </c>
      <c r="J97" s="21">
        <v>1404</v>
      </c>
      <c r="K97" s="21">
        <v>1404</v>
      </c>
    </row>
    <row r="98" spans="1:11" ht="18.75">
      <c r="A98" s="16" t="s">
        <v>59</v>
      </c>
      <c r="B98" s="16"/>
      <c r="C98" s="17"/>
      <c r="D98" s="17"/>
      <c r="E98" s="18" t="s">
        <v>54</v>
      </c>
      <c r="F98" s="18"/>
      <c r="G98" s="19">
        <v>3430001</v>
      </c>
      <c r="H98" s="19"/>
      <c r="I98" s="21">
        <v>234</v>
      </c>
      <c r="J98" s="21">
        <v>234</v>
      </c>
      <c r="K98" s="21">
        <v>234</v>
      </c>
    </row>
    <row r="99" spans="1:11" ht="18.75">
      <c r="A99" s="36" t="s">
        <v>109</v>
      </c>
      <c r="B99" s="32"/>
      <c r="C99" s="37"/>
      <c r="D99" s="37"/>
      <c r="E99" s="18" t="s">
        <v>54</v>
      </c>
      <c r="F99" s="33"/>
      <c r="G99" s="33">
        <v>3430003</v>
      </c>
      <c r="H99" s="33"/>
      <c r="I99" s="38">
        <v>16</v>
      </c>
      <c r="J99" s="38">
        <v>16</v>
      </c>
      <c r="K99" s="38">
        <v>16</v>
      </c>
    </row>
    <row r="100" spans="1:11" ht="35.25" customHeight="1">
      <c r="A100" s="16" t="s">
        <v>110</v>
      </c>
      <c r="B100" s="16"/>
      <c r="C100" s="17"/>
      <c r="D100" s="17"/>
      <c r="E100" s="18" t="s">
        <v>54</v>
      </c>
      <c r="F100" s="18"/>
      <c r="G100" s="19">
        <v>3450000</v>
      </c>
      <c r="H100" s="19"/>
      <c r="I100" s="21"/>
      <c r="J100" s="21"/>
      <c r="K100" s="21"/>
    </row>
    <row r="101" spans="1:11" ht="30">
      <c r="A101" s="16" t="s">
        <v>60</v>
      </c>
      <c r="B101" s="16"/>
      <c r="C101" s="17"/>
      <c r="D101" s="17"/>
      <c r="E101" s="18" t="s">
        <v>54</v>
      </c>
      <c r="F101" s="18"/>
      <c r="G101" s="19">
        <v>3460000</v>
      </c>
      <c r="H101" s="33"/>
      <c r="I101" s="38">
        <v>30</v>
      </c>
      <c r="J101" s="38">
        <v>30</v>
      </c>
      <c r="K101" s="38">
        <v>30</v>
      </c>
    </row>
    <row r="102" spans="1:11" ht="18.75">
      <c r="A102" s="22"/>
      <c r="B102" s="22"/>
      <c r="C102" s="23"/>
      <c r="D102" s="23"/>
      <c r="E102" s="24"/>
      <c r="F102" s="24"/>
      <c r="G102" s="25"/>
      <c r="H102" s="35"/>
      <c r="I102" s="41">
        <f>I97+I98+I99+I100+I101</f>
        <v>1684</v>
      </c>
      <c r="J102" s="41">
        <f>J97+J98+J99+J100+J101</f>
        <v>1684</v>
      </c>
      <c r="K102" s="41">
        <f>K97+K98+K99+K100+K101</f>
        <v>1684</v>
      </c>
    </row>
    <row r="103" spans="1:11" ht="45">
      <c r="A103" s="36" t="s">
        <v>111</v>
      </c>
      <c r="B103" s="32"/>
      <c r="C103" s="37"/>
      <c r="D103" s="37"/>
      <c r="E103" s="18" t="s">
        <v>62</v>
      </c>
      <c r="F103" s="33"/>
      <c r="G103" s="33">
        <v>2250102</v>
      </c>
      <c r="H103" s="33"/>
      <c r="I103" s="38">
        <v>81</v>
      </c>
      <c r="J103" s="38">
        <v>81</v>
      </c>
      <c r="K103" s="38">
        <v>81</v>
      </c>
    </row>
    <row r="104" spans="1:11" ht="18.75">
      <c r="A104" s="36" t="s">
        <v>112</v>
      </c>
      <c r="B104" s="32"/>
      <c r="C104" s="37"/>
      <c r="D104" s="37"/>
      <c r="E104" s="18" t="s">
        <v>62</v>
      </c>
      <c r="F104" s="33"/>
      <c r="G104" s="33">
        <v>2250401</v>
      </c>
      <c r="H104" s="33"/>
      <c r="I104" s="38">
        <v>13</v>
      </c>
      <c r="J104" s="38">
        <v>13</v>
      </c>
      <c r="K104" s="38">
        <v>13</v>
      </c>
    </row>
    <row r="105" spans="1:11" ht="30">
      <c r="A105" s="36" t="s">
        <v>98</v>
      </c>
      <c r="B105" s="32"/>
      <c r="C105" s="37"/>
      <c r="D105" s="37"/>
      <c r="E105" s="18" t="s">
        <v>62</v>
      </c>
      <c r="F105" s="33"/>
      <c r="G105" s="33">
        <v>2250402</v>
      </c>
      <c r="H105" s="33"/>
      <c r="I105" s="38"/>
      <c r="J105" s="38"/>
      <c r="K105" s="38"/>
    </row>
    <row r="106" spans="1:11" ht="18.75">
      <c r="A106" s="36" t="s">
        <v>113</v>
      </c>
      <c r="B106" s="32"/>
      <c r="C106" s="37"/>
      <c r="D106" s="37"/>
      <c r="E106" s="18" t="s">
        <v>62</v>
      </c>
      <c r="F106" s="33"/>
      <c r="G106" s="33">
        <v>2250406</v>
      </c>
      <c r="H106" s="33"/>
      <c r="I106" s="38">
        <v>9</v>
      </c>
      <c r="J106" s="38">
        <v>9</v>
      </c>
      <c r="K106" s="38">
        <v>9</v>
      </c>
    </row>
    <row r="107" spans="1:11" ht="18.75">
      <c r="A107" s="36" t="s">
        <v>114</v>
      </c>
      <c r="B107" s="32"/>
      <c r="C107" s="37"/>
      <c r="D107" s="37"/>
      <c r="E107" s="18" t="s">
        <v>62</v>
      </c>
      <c r="F107" s="33"/>
      <c r="G107" s="33">
        <v>2250407</v>
      </c>
      <c r="H107" s="33"/>
      <c r="I107" s="38"/>
      <c r="J107" s="38"/>
      <c r="K107" s="38"/>
    </row>
    <row r="108" spans="1:11" ht="30">
      <c r="A108" s="36" t="s">
        <v>115</v>
      </c>
      <c r="B108" s="32"/>
      <c r="C108" s="37"/>
      <c r="D108" s="37"/>
      <c r="E108" s="18" t="s">
        <v>62</v>
      </c>
      <c r="F108" s="33"/>
      <c r="G108" s="33">
        <v>2250502</v>
      </c>
      <c r="H108" s="33"/>
      <c r="I108" s="38"/>
      <c r="J108" s="38"/>
      <c r="K108" s="38"/>
    </row>
    <row r="109" spans="1:11" ht="18.75">
      <c r="A109" s="39"/>
      <c r="B109" s="34"/>
      <c r="C109" s="40"/>
      <c r="D109" s="40"/>
      <c r="E109" s="24"/>
      <c r="F109" s="35"/>
      <c r="G109" s="35"/>
      <c r="H109" s="35"/>
      <c r="I109" s="41">
        <f>I103+I104+I105+I106+I107+I108</f>
        <v>103</v>
      </c>
      <c r="J109" s="41">
        <f>J103+J104+J105+J106+J107+J108</f>
        <v>103</v>
      </c>
      <c r="K109" s="41">
        <f>K103+K104+K105+K106+K107+K108</f>
        <v>103</v>
      </c>
    </row>
    <row r="110" spans="1:11" ht="30">
      <c r="A110" s="36" t="s">
        <v>116</v>
      </c>
      <c r="B110" s="32"/>
      <c r="C110" s="37"/>
      <c r="D110" s="37"/>
      <c r="E110" s="18" t="s">
        <v>62</v>
      </c>
      <c r="F110" s="33"/>
      <c r="G110" s="33">
        <v>3100304</v>
      </c>
      <c r="H110" s="33"/>
      <c r="I110" s="38"/>
      <c r="J110" s="38"/>
      <c r="K110" s="38"/>
    </row>
    <row r="111" spans="1:11" ht="30">
      <c r="A111" s="36" t="s">
        <v>117</v>
      </c>
      <c r="B111" s="32"/>
      <c r="C111" s="37"/>
      <c r="D111" s="37"/>
      <c r="E111" s="18" t="s">
        <v>62</v>
      </c>
      <c r="F111" s="33"/>
      <c r="G111" s="33">
        <v>3100305</v>
      </c>
      <c r="H111" s="33"/>
      <c r="I111" s="38"/>
      <c r="J111" s="38"/>
      <c r="K111" s="38"/>
    </row>
    <row r="112" spans="1:11" ht="18.75">
      <c r="A112" s="39"/>
      <c r="B112" s="34"/>
      <c r="C112" s="40"/>
      <c r="D112" s="40"/>
      <c r="E112" s="24"/>
      <c r="F112" s="35"/>
      <c r="G112" s="35"/>
      <c r="H112" s="35"/>
      <c r="I112" s="41">
        <f>I110+I111</f>
        <v>0</v>
      </c>
      <c r="J112" s="41">
        <f>J110+J111</f>
        <v>0</v>
      </c>
      <c r="K112" s="41">
        <f>K110+K111</f>
        <v>0</v>
      </c>
    </row>
    <row r="113" spans="1:11" ht="18.75">
      <c r="A113" s="42" t="s">
        <v>63</v>
      </c>
      <c r="B113" s="28" t="s">
        <v>118</v>
      </c>
      <c r="C113" s="28" t="s">
        <v>65</v>
      </c>
      <c r="D113" s="28" t="s">
        <v>119</v>
      </c>
      <c r="E113" s="29"/>
      <c r="F113" s="28" t="s">
        <v>67</v>
      </c>
      <c r="G113" s="43"/>
      <c r="H113" s="43"/>
      <c r="I113" s="44">
        <f>I68+I70+I72+I77+I89+I91+I96+I102+I109+I112</f>
        <v>4516</v>
      </c>
      <c r="J113" s="44">
        <f t="shared" ref="J113:K113" si="5">J68+J70+J72+J77+J89+J91+J96+J102+J109+J112</f>
        <v>4516</v>
      </c>
      <c r="K113" s="44">
        <f t="shared" si="5"/>
        <v>4516</v>
      </c>
    </row>
    <row r="114" spans="1:11" ht="18.75">
      <c r="A114" s="45" t="s">
        <v>120</v>
      </c>
      <c r="B114" s="46"/>
      <c r="C114" s="47"/>
      <c r="D114" s="47"/>
      <c r="E114" s="47"/>
      <c r="F114" s="47"/>
      <c r="G114" s="48"/>
      <c r="H114" s="48"/>
      <c r="I114" s="49">
        <f>I51+I54+I56+I58+I60+I63+I65+I113</f>
        <v>26552</v>
      </c>
      <c r="J114" s="49">
        <f t="shared" ref="J114:K114" si="6">J51+J54+J56+J58+J60+J63+J65+J113</f>
        <v>27846</v>
      </c>
      <c r="K114" s="49">
        <f t="shared" si="6"/>
        <v>28315</v>
      </c>
    </row>
    <row r="115" spans="1:11" ht="18.75">
      <c r="A115" s="50"/>
      <c r="B115" s="51"/>
      <c r="C115" s="52"/>
      <c r="D115" s="53" t="s">
        <v>121</v>
      </c>
      <c r="E115" s="53">
        <v>611</v>
      </c>
      <c r="F115" s="47"/>
      <c r="G115" s="48"/>
      <c r="H115" s="48"/>
      <c r="I115" s="49">
        <f>I40+I41+I42+I43+I45+I46+I47+I52+I53+I55+I59+I61+I62+I64+I66+I67+I69+I71+I73+I74+I75+I76+I78+I79+I80+I81+I82+I83+I84+I85+I86+I87+I88+I90+I92+I93+I94+I95+I97+I98+I99+I100+I101</f>
        <v>24842</v>
      </c>
      <c r="J115" s="49">
        <f t="shared" ref="J115:K115" si="7">J40+J41+J42+J43+J45+J46+J47+J52+J53+J55+J59+J61+J62+J64+J66+J67+J69+J71+J73+J74+J75+J76+J78+J79+J80+J81+J82+J83+J84+J85+J86+J87+J88+J90+J92+J93+J94+J95+J97+J98+J99+J100+J101</f>
        <v>26075</v>
      </c>
      <c r="K115" s="49">
        <f t="shared" si="7"/>
        <v>26493</v>
      </c>
    </row>
    <row r="116" spans="1:11" ht="18.75">
      <c r="A116" s="50"/>
      <c r="B116" s="54"/>
      <c r="C116" s="55"/>
      <c r="D116" s="53"/>
      <c r="E116" s="53">
        <v>612</v>
      </c>
      <c r="F116" s="47"/>
      <c r="G116" s="48"/>
      <c r="H116" s="48"/>
      <c r="I116" s="49">
        <f>I49+I103+I104+I105+I106+I107+I108+I110+I111</f>
        <v>506</v>
      </c>
      <c r="J116" s="49">
        <f t="shared" ref="J116:K116" si="8">J49+J103+J104+J105+J106+J107+J108+J110+J111</f>
        <v>528</v>
      </c>
      <c r="K116" s="49">
        <f t="shared" si="8"/>
        <v>539</v>
      </c>
    </row>
    <row r="117" spans="1:11" ht="18.75">
      <c r="A117" s="50"/>
      <c r="B117" s="54"/>
      <c r="C117" s="55"/>
      <c r="D117" s="53"/>
      <c r="E117" s="53">
        <v>313</v>
      </c>
      <c r="F117" s="47"/>
      <c r="G117" s="48"/>
      <c r="H117" s="48"/>
      <c r="I117" s="49">
        <f>I57</f>
        <v>1204</v>
      </c>
      <c r="J117" s="49">
        <f t="shared" ref="J117:K117" si="9">J57</f>
        <v>1243</v>
      </c>
      <c r="K117" s="49">
        <f t="shared" si="9"/>
        <v>1283</v>
      </c>
    </row>
    <row r="118" spans="1:11" ht="15.75">
      <c r="A118" s="56"/>
      <c r="B118" s="11"/>
      <c r="C118" s="57"/>
      <c r="D118" s="57"/>
      <c r="E118" s="57"/>
      <c r="F118" s="57"/>
      <c r="G118" s="11"/>
      <c r="H118" s="11"/>
      <c r="I118" s="11"/>
      <c r="J118" s="11"/>
      <c r="K118" s="11"/>
    </row>
    <row r="119" spans="1:11" ht="18.75">
      <c r="A119" s="58"/>
      <c r="B119" s="11"/>
      <c r="C119" s="57"/>
      <c r="D119" s="57"/>
      <c r="E119" s="57"/>
      <c r="F119" s="57"/>
      <c r="G119" s="11"/>
      <c r="H119" s="11"/>
      <c r="I119" s="11"/>
      <c r="J119" s="11"/>
      <c r="K119" s="11"/>
    </row>
    <row r="120" spans="1:11" ht="20.25">
      <c r="A120" s="68" t="s">
        <v>122</v>
      </c>
      <c r="B120" s="68"/>
      <c r="C120" s="59"/>
      <c r="D120" s="60"/>
      <c r="E120" s="59"/>
      <c r="F120" s="61" t="s">
        <v>123</v>
      </c>
      <c r="G120" s="60"/>
      <c r="H120" s="5"/>
      <c r="I120" s="5"/>
      <c r="J120" s="11"/>
      <c r="K120" s="11"/>
    </row>
    <row r="121" spans="1:11" ht="20.25">
      <c r="A121" s="66" t="s">
        <v>124</v>
      </c>
      <c r="B121" s="66"/>
      <c r="C121" s="59"/>
      <c r="D121" s="59" t="s">
        <v>125</v>
      </c>
      <c r="E121" s="62"/>
      <c r="F121" s="62" t="s">
        <v>126</v>
      </c>
      <c r="G121" s="62"/>
      <c r="H121" s="5"/>
      <c r="I121" s="5"/>
      <c r="J121" s="11"/>
      <c r="K121" s="11"/>
    </row>
    <row r="122" spans="1:11" ht="20.25">
      <c r="A122" s="59"/>
      <c r="B122" s="59"/>
      <c r="C122" s="59"/>
      <c r="D122" s="59"/>
      <c r="E122" s="62"/>
      <c r="F122" s="62"/>
      <c r="G122" s="62"/>
      <c r="H122" s="5"/>
      <c r="I122" s="5"/>
      <c r="J122" s="11"/>
      <c r="K122" s="11"/>
    </row>
    <row r="123" spans="1:11" ht="18.75">
      <c r="A123" s="63"/>
      <c r="B123" s="13"/>
      <c r="C123" s="64"/>
      <c r="D123" s="64"/>
      <c r="E123" s="64"/>
      <c r="F123" s="64"/>
      <c r="G123" s="13"/>
      <c r="H123" s="11"/>
      <c r="I123" s="11"/>
      <c r="J123" s="11"/>
      <c r="K123" s="11"/>
    </row>
    <row r="124" spans="1:11" ht="20.25">
      <c r="A124" s="68" t="s">
        <v>127</v>
      </c>
      <c r="B124" s="68"/>
      <c r="C124" s="59"/>
      <c r="D124" s="60"/>
      <c r="E124" s="59"/>
      <c r="F124" s="61" t="s">
        <v>128</v>
      </c>
      <c r="G124" s="60"/>
      <c r="H124" s="5"/>
      <c r="I124" s="5"/>
      <c r="J124" s="11"/>
      <c r="K124" s="11"/>
    </row>
    <row r="125" spans="1:11" ht="20.25">
      <c r="A125" s="66" t="s">
        <v>124</v>
      </c>
      <c r="B125" s="66"/>
      <c r="C125" s="59"/>
      <c r="D125" s="59" t="s">
        <v>125</v>
      </c>
      <c r="E125" s="62"/>
      <c r="F125" s="62" t="s">
        <v>126</v>
      </c>
      <c r="G125" s="62"/>
      <c r="H125" s="5"/>
      <c r="I125" s="5"/>
      <c r="J125" s="11"/>
      <c r="K125" s="11"/>
    </row>
    <row r="126" spans="1:11" ht="18.75">
      <c r="A126" s="63"/>
      <c r="B126" s="11"/>
      <c r="C126" s="57"/>
      <c r="D126" s="57"/>
      <c r="E126" s="57"/>
      <c r="F126" s="57"/>
      <c r="G126" s="11"/>
      <c r="H126" s="11"/>
      <c r="I126" s="11"/>
      <c r="J126" s="11"/>
      <c r="K126" s="11"/>
    </row>
    <row r="127" spans="1:11" ht="18.75">
      <c r="A127" s="63"/>
      <c r="B127" s="11"/>
      <c r="C127" s="57"/>
      <c r="D127" s="57"/>
      <c r="E127" s="57"/>
      <c r="F127" s="57"/>
      <c r="G127" s="11"/>
      <c r="H127" s="11"/>
      <c r="I127" s="11"/>
      <c r="J127" s="11"/>
      <c r="K127" s="11"/>
    </row>
    <row r="128" spans="1:11" ht="15.75">
      <c r="A128" s="56"/>
      <c r="B128" s="11"/>
      <c r="C128" s="57"/>
      <c r="D128" s="57"/>
      <c r="E128" s="57"/>
      <c r="F128" s="57"/>
      <c r="G128" s="11"/>
      <c r="H128" s="11"/>
      <c r="I128" s="11"/>
      <c r="J128" s="11"/>
      <c r="K128" s="11"/>
    </row>
    <row r="129" spans="1:11" ht="15.75">
      <c r="A129" s="56"/>
      <c r="B129" s="11"/>
      <c r="C129" s="57"/>
      <c r="D129" s="57"/>
      <c r="E129" s="57"/>
      <c r="F129" s="57"/>
      <c r="G129" s="11"/>
      <c r="H129" s="11"/>
      <c r="I129" s="11"/>
      <c r="J129" s="11"/>
      <c r="K129" s="11"/>
    </row>
    <row r="130" spans="1:11" ht="15.75">
      <c r="A130" s="56"/>
      <c r="B130" s="11"/>
      <c r="C130" s="57"/>
      <c r="D130" s="57"/>
      <c r="E130" s="57"/>
      <c r="F130" s="57"/>
      <c r="G130" s="11"/>
      <c r="H130" s="11"/>
      <c r="I130" s="11"/>
      <c r="J130" s="11"/>
      <c r="K130" s="11"/>
    </row>
    <row r="131" spans="1:11" ht="15.75">
      <c r="A131" s="56"/>
      <c r="B131" s="11"/>
      <c r="C131" s="57"/>
      <c r="D131" s="57"/>
      <c r="E131" s="57"/>
      <c r="F131" s="57"/>
      <c r="G131" s="11"/>
      <c r="H131" s="11"/>
      <c r="I131" s="11"/>
      <c r="J131" s="11"/>
      <c r="K131" s="11"/>
    </row>
    <row r="132" spans="1:11" ht="15.75">
      <c r="A132" s="56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 ht="15.75">
      <c r="A133" s="56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 ht="15.75">
      <c r="A134" s="56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 ht="15.75">
      <c r="A135" s="56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 ht="15.75">
      <c r="A136" s="56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 ht="15.75">
      <c r="A137" s="56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 ht="15.75">
      <c r="A138" s="56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 ht="15.75">
      <c r="A139" s="56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 ht="15.75">
      <c r="A140" s="56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 ht="15.75">
      <c r="A141" s="56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 ht="15.75">
      <c r="A142" s="56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 ht="15.75">
      <c r="A143" s="56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 ht="15.75">
      <c r="A144" s="56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 ht="15.75">
      <c r="A145" s="56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 ht="15.75">
      <c r="A146" s="56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 ht="15.75">
      <c r="A147" s="56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 ht="15.75">
      <c r="A148" s="56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 ht="15.75">
      <c r="A149" s="56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 ht="15.75">
      <c r="A150" s="56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 ht="15.75">
      <c r="A151" s="56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 ht="15.75">
      <c r="A152" s="56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 ht="15.75">
      <c r="A153" s="56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 ht="15.75">
      <c r="A154" s="56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 ht="15.75">
      <c r="A155" s="56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 ht="15.75">
      <c r="A156" s="56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 ht="15.75">
      <c r="A157" s="56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 ht="15.75">
      <c r="A158" s="56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 ht="15.75">
      <c r="A159" s="56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 ht="15.75">
      <c r="A160" s="56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 ht="15.75">
      <c r="A161" s="56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 ht="15.75">
      <c r="A162" s="56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 ht="15.75">
      <c r="A163" s="56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 ht="15.75">
      <c r="A164" s="56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 ht="15.75">
      <c r="A165" s="56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 ht="15.75">
      <c r="A166" s="56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 ht="15.75">
      <c r="A167" s="56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 ht="15.75">
      <c r="A168" s="56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 ht="15.75">
      <c r="A169" s="56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 ht="15.75">
      <c r="A170" s="56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 ht="15.75">
      <c r="A171" s="56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 ht="15.75">
      <c r="A172" s="56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 ht="15.75">
      <c r="A173" s="56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 ht="15.75">
      <c r="A174" s="56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 ht="15.75">
      <c r="A175" s="56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 ht="15.75">
      <c r="A176" s="56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 ht="15.75">
      <c r="A177" s="56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 ht="15.75">
      <c r="A178" s="56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 ht="15.75">
      <c r="A179" s="56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 ht="15.75">
      <c r="A180" s="56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5.75">
      <c r="A181" s="56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5.75">
      <c r="A182" s="56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5.75">
      <c r="A183" s="56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5.75">
      <c r="A184" s="56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5.75">
      <c r="A185" s="56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5.75">
      <c r="A186" s="56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5.75">
      <c r="A187" s="56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5.75">
      <c r="A188" s="56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5.75">
      <c r="A189" s="56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5.75">
      <c r="A190" s="56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5.75">
      <c r="A191" s="56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5.75">
      <c r="A192" s="56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5.75">
      <c r="A193" s="56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5.75">
      <c r="A194" s="56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 ht="15.75">
      <c r="A195" s="56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 ht="15.75">
      <c r="A196" s="56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>
      <c r="A197" s="65"/>
      <c r="B197" s="12"/>
      <c r="C197" s="12"/>
      <c r="D197" s="12"/>
      <c r="E197" s="12"/>
      <c r="F197" s="12"/>
      <c r="G197" s="12"/>
      <c r="H197" s="12"/>
      <c r="I197" s="12"/>
      <c r="J197" s="12"/>
      <c r="K197" s="12"/>
    </row>
    <row r="198" spans="1:11">
      <c r="A198" s="65"/>
      <c r="B198" s="12"/>
      <c r="C198" s="12"/>
      <c r="D198" s="12"/>
      <c r="E198" s="12"/>
      <c r="F198" s="12"/>
      <c r="G198" s="12"/>
      <c r="H198" s="12"/>
      <c r="I198" s="12"/>
      <c r="J198" s="12"/>
      <c r="K198" s="12"/>
    </row>
    <row r="199" spans="1:11">
      <c r="A199" s="65"/>
      <c r="B199" s="12"/>
      <c r="C199" s="12"/>
      <c r="D199" s="12"/>
      <c r="E199" s="12"/>
      <c r="F199" s="12"/>
      <c r="G199" s="12"/>
      <c r="H199" s="12"/>
      <c r="I199" s="12"/>
      <c r="J199" s="12"/>
      <c r="K199" s="12"/>
    </row>
    <row r="200" spans="1:11">
      <c r="A200" s="65"/>
      <c r="B200" s="12"/>
      <c r="C200" s="12"/>
      <c r="D200" s="12"/>
      <c r="E200" s="12"/>
      <c r="F200" s="12"/>
      <c r="G200" s="12"/>
      <c r="H200" s="12"/>
      <c r="I200" s="12"/>
      <c r="J200" s="12"/>
      <c r="K200" s="12"/>
    </row>
    <row r="201" spans="1:11">
      <c r="A201" s="65"/>
      <c r="B201" s="12"/>
      <c r="C201" s="12"/>
      <c r="D201" s="12"/>
      <c r="E201" s="12"/>
      <c r="F201" s="12"/>
      <c r="G201" s="12"/>
      <c r="H201" s="12"/>
      <c r="I201" s="12"/>
      <c r="J201" s="12"/>
      <c r="K201" s="12"/>
    </row>
    <row r="202" spans="1:11">
      <c r="A202" s="65"/>
      <c r="B202" s="12"/>
      <c r="C202" s="12"/>
      <c r="D202" s="12"/>
      <c r="E202" s="12"/>
      <c r="F202" s="12"/>
      <c r="G202" s="12"/>
      <c r="H202" s="12"/>
      <c r="I202" s="12"/>
      <c r="J202" s="12"/>
      <c r="K202" s="12"/>
    </row>
    <row r="203" spans="1:1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</row>
    <row r="204" spans="1:1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</row>
    <row r="205" spans="1:1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</row>
    <row r="206" spans="1:1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</row>
    <row r="207" spans="1:1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</row>
  </sheetData>
  <mergeCells count="57">
    <mergeCell ref="A19:K19"/>
    <mergeCell ref="B21:K21"/>
    <mergeCell ref="B22:K22"/>
    <mergeCell ref="B23:K23"/>
    <mergeCell ref="A25:C25"/>
    <mergeCell ref="D25:E25"/>
    <mergeCell ref="F25:H25"/>
    <mergeCell ref="I25:K25"/>
    <mergeCell ref="A26:C26"/>
    <mergeCell ref="D26:E26"/>
    <mergeCell ref="F26:H26"/>
    <mergeCell ref="I26:K26"/>
    <mergeCell ref="A27:C27"/>
    <mergeCell ref="D27:E27"/>
    <mergeCell ref="F27:H27"/>
    <mergeCell ref="I27:K27"/>
    <mergeCell ref="A28:C28"/>
    <mergeCell ref="D28:E28"/>
    <mergeCell ref="F28:H28"/>
    <mergeCell ref="I28:K28"/>
    <mergeCell ref="A29:C29"/>
    <mergeCell ref="D29:E29"/>
    <mergeCell ref="F29:H29"/>
    <mergeCell ref="I29:K29"/>
    <mergeCell ref="A30:C30"/>
    <mergeCell ref="D30:E30"/>
    <mergeCell ref="F30:H30"/>
    <mergeCell ref="I30:K30"/>
    <mergeCell ref="A31:C31"/>
    <mergeCell ref="D31:E31"/>
    <mergeCell ref="F31:H31"/>
    <mergeCell ref="I31:K31"/>
    <mergeCell ref="H37:H38"/>
    <mergeCell ref="A32:C32"/>
    <mergeCell ref="D32:E32"/>
    <mergeCell ref="F32:H32"/>
    <mergeCell ref="I32:K32"/>
    <mergeCell ref="A33:C33"/>
    <mergeCell ref="D33:E33"/>
    <mergeCell ref="F33:H33"/>
    <mergeCell ref="I33:K33"/>
    <mergeCell ref="A125:B125"/>
    <mergeCell ref="I37:I38"/>
    <mergeCell ref="J37:J38"/>
    <mergeCell ref="K37:K38"/>
    <mergeCell ref="A120:B120"/>
    <mergeCell ref="A121:B121"/>
    <mergeCell ref="A124:B124"/>
    <mergeCell ref="A36:A38"/>
    <mergeCell ref="B36:B38"/>
    <mergeCell ref="C36:H36"/>
    <mergeCell ref="I36:K36"/>
    <mergeCell ref="C37:C38"/>
    <mergeCell ref="D37:D38"/>
    <mergeCell ref="E37:E38"/>
    <mergeCell ref="F37:F38"/>
    <mergeCell ref="G37:G38"/>
  </mergeCells>
  <pageMargins left="1.1811023622047245" right="0.59055118110236227" top="0.78740157480314965" bottom="0.78740157480314965" header="0.31496062992125984" footer="0.31496062992125984"/>
  <pageSetup paperSize="9" scale="5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Ли1</vt:lpstr>
      <vt:lpstr>Лист1</vt:lpstr>
      <vt:lpstr>Лист2</vt:lpstr>
      <vt:lpstr>Лист3</vt:lpstr>
      <vt:lpstr>Ли1!Заголовки_для_печати</vt:lpstr>
      <vt:lpstr>Ли1!Область_печати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2019-01-29T07:52:52Z</dcterms:modified>
</cp:coreProperties>
</file>